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idi.castro\Downloads\"/>
    </mc:Choice>
  </mc:AlternateContent>
  <xr:revisionPtr revIDLastSave="0" documentId="13_ncr:1_{D943F167-9346-4F0C-AA02-5130A234869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Hoja2" sheetId="3" r:id="rId1"/>
    <sheet name="REP_EPG034_EjecucionPresupuesta" sheetId="1" r:id="rId2"/>
  </sheets>
  <calcPr calcId="191029"/>
  <pivotCaches>
    <pivotCache cacheId="15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3" l="1"/>
  <c r="F9" i="3"/>
  <c r="E9" i="3"/>
</calcChain>
</file>

<file path=xl/sharedStrings.xml><?xml version="1.0" encoding="utf-8"?>
<sst xmlns="http://schemas.openxmlformats.org/spreadsheetml/2006/main" count="471" uniqueCount="128">
  <si>
    <t>Año Fiscal:</t>
  </si>
  <si>
    <t/>
  </si>
  <si>
    <t>Vigencia:</t>
  </si>
  <si>
    <t>Actual</t>
  </si>
  <si>
    <t>Periodo:</t>
  </si>
  <si>
    <t>Abril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</si>
  <si>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</si>
  <si>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</si>
  <si>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</si>
  <si>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</si>
  <si>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</si>
  <si>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</si>
  <si>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</si>
  <si>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</si>
  <si>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</si>
  <si>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</si>
  <si>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</si>
  <si>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</si>
  <si>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</si>
  <si>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</si>
  <si>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</si>
  <si>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</si>
  <si>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</si>
  <si>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</si>
  <si>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</si>
  <si>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</si>
  <si>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</si>
  <si>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</si>
  <si>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</si>
  <si>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</si>
  <si>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</si>
  <si>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</si>
  <si>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</si>
  <si>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41-04-00</t>
  </si>
  <si>
    <t>UNIDAD DE ATENCION Y REPARACION INTEGRAL A LAS VICTIMAS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</si>
  <si>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</si>
  <si>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</si>
  <si>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</si>
  <si>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</si>
  <si>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</si>
  <si>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</si>
  <si>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</si>
  <si>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</si>
  <si>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</si>
  <si>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</si>
  <si>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</si>
  <si>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</si>
  <si>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</si>
  <si>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A-02</t>
  </si>
  <si>
    <t>ADQUISICIÓN DE BIENES  Y SERVICIOS</t>
  </si>
  <si>
    <t>A-03-03-01-057</t>
  </si>
  <si>
    <t>057</t>
  </si>
  <si>
    <t>FONDO PARA LA REPARACIÓN DE LAS VÍCTIMAS (ART.54 LEY 975 DE 2005)</t>
  </si>
  <si>
    <t>Propios</t>
  </si>
  <si>
    <t>26</t>
  </si>
  <si>
    <t>A-03-04-02-012</t>
  </si>
  <si>
    <t>04</t>
  </si>
  <si>
    <t>012</t>
  </si>
  <si>
    <t>INCAPACIDADES Y LICENCIAS DE MATERNIDAD Y PATERNIDAD (NO DE PENSIONES)</t>
  </si>
  <si>
    <t>A-03-04-02-014</t>
  </si>
  <si>
    <t>014</t>
  </si>
  <si>
    <t>AUXILIO FUNERARIO (NO DE PENSIONES)</t>
  </si>
  <si>
    <t>A-03-10</t>
  </si>
  <si>
    <t>SENTENCIAS Y CONCILIACIONES</t>
  </si>
  <si>
    <t>A-08-04-01</t>
  </si>
  <si>
    <t>08</t>
  </si>
  <si>
    <t>11</t>
  </si>
  <si>
    <t>SSF</t>
  </si>
  <si>
    <t>CUOTA DE FISCALIZACIÓN Y AUDITAJE</t>
  </si>
  <si>
    <t>C-4101-1500-23-53107B</t>
  </si>
  <si>
    <t>C</t>
  </si>
  <si>
    <t>4101</t>
  </si>
  <si>
    <t>1500</t>
  </si>
  <si>
    <t>23</t>
  </si>
  <si>
    <t>53107B</t>
  </si>
  <si>
    <t>5. CONVERGENCIA REGIONAL / B. ACCESO EFECTIVO DE LAS VÍCTIMAS DEL CONFLICTO ARMADO A LAS MEDIDAS DE REPARACIÓN INTEGRAL</t>
  </si>
  <si>
    <t>C-4101-1500-24-53107B</t>
  </si>
  <si>
    <t>24</t>
  </si>
  <si>
    <t>C-4101-1500-25-53107B</t>
  </si>
  <si>
    <t>25</t>
  </si>
  <si>
    <t>C-4101-1500-26-20101I</t>
  </si>
  <si>
    <t>20101I</t>
  </si>
  <si>
    <t>2. SEGURIDAD HUMANA Y JUSTICIA SOCIAL / I. SUPERACIÓN DE SITUACIÓN DE VULNERABILIDAD PARA LA REPARACIÓN EFECTIVA E INTEGRAL DE LA POBLACIÓN VÍCTIMA DEL CONFLICTO</t>
  </si>
  <si>
    <t>C-4101-1500-26-20113E</t>
  </si>
  <si>
    <t>20113E</t>
  </si>
  <si>
    <t>2. SEGURIDAD HUMANA Y JUSTICIA SOCIAL / E. CIUDADANÍAS ACTIVAS Y PARTICIPATIVAS QUE CONSTRUYEN PAZ Y JUSTICIA SOCIAL</t>
  </si>
  <si>
    <t>C-4101-1500-26-53107B</t>
  </si>
  <si>
    <t>C-4101-1500-27-53107B</t>
  </si>
  <si>
    <t>27</t>
  </si>
  <si>
    <t>C-4101-1500-28-53107B</t>
  </si>
  <si>
    <t>28</t>
  </si>
  <si>
    <t>C-4101-1500-29-53107B</t>
  </si>
  <si>
    <t>29</t>
  </si>
  <si>
    <t>C-4199-1500-4-53105D</t>
  </si>
  <si>
    <t>4199</t>
  </si>
  <si>
    <t>4</t>
  </si>
  <si>
    <t>53105D</t>
  </si>
  <si>
    <t>5. CONVERGENCIA REGIONAL / D. GOBIERNO DIGITAL PARA LA GENTE</t>
  </si>
  <si>
    <t>C-4199-1500-5-53105B</t>
  </si>
  <si>
    <t>5</t>
  </si>
  <si>
    <t>53105B</t>
  </si>
  <si>
    <t>5. CONVERGENCIA REGIONAL / B. ENTIDADES PÚBLICAS TERRITORIALES Y NACIONALES FORTALECIDAS</t>
  </si>
  <si>
    <t>PRESUPUESTO</t>
  </si>
  <si>
    <t>1. FUNCIONAMIENTO UNIDAD</t>
  </si>
  <si>
    <t>2. FUNCIONAMIENTO FONDO (REC. NACIÓN)</t>
  </si>
  <si>
    <t>3. FUNCIONAMIENTO FONDO (REC. PROPIOS)</t>
  </si>
  <si>
    <t xml:space="preserve"> APR. INICIAL</t>
  </si>
  <si>
    <t xml:space="preserve"> APR. ADICIONADA</t>
  </si>
  <si>
    <t xml:space="preserve"> APR. VIGENTE</t>
  </si>
  <si>
    <t xml:space="preserve"> CDP</t>
  </si>
  <si>
    <t xml:space="preserve"> COMPROMISO</t>
  </si>
  <si>
    <t xml:space="preserve"> OBLIGACION</t>
  </si>
  <si>
    <t>4. INVERSIÓN</t>
  </si>
  <si>
    <t>TOTAL</t>
  </si>
  <si>
    <t>NOMBRE PROYECTO</t>
  </si>
  <si>
    <t>NOMBRE PROGRAMA</t>
  </si>
  <si>
    <t>N/A</t>
  </si>
  <si>
    <t>MEJORAMIENTO DE LA INFORMACION DEL REGISTRO UNICO DE VICTIMAS   NACIONAL</t>
  </si>
  <si>
    <t>4101 - ATENCIÓN, ASISTENCIA Y REPARACIÓN INTEGRAL A LAS VÍCTIMAS</t>
  </si>
  <si>
    <t>IMPLEMENTACION DE LOS PROCESOS DE RETORNOS, REUBICACION E INTEGRACION LOCAL DE LOS HOGARES Y COMUNIDADES VICTIMAS DEL DESPLAZAMIENTO FORZADO EN COLOMBIA.   NACIONAL</t>
  </si>
  <si>
    <t>FORTALECIMIENTO DE LOS CANALES DE ATENCION Y ORIENTACION A LAS VICTIMAS DEL CONFLICTO ARMADO A NIVEL NACIONAL  NACIONAL</t>
  </si>
  <si>
    <t>FORTALECIMIENTO DE LA ARTICULACION DEL SISTEMA NACIONAL DE ATENCION Y REPARACION INTEGRAL DE LAS VICTIMAS- SNARIV DURANTE LA IMPLEMENTACION DE LA PPV  NACIONAL</t>
  </si>
  <si>
    <t>FORTALECIMIENTO DE LAS MEDIDAS DE PREVENCION Y ASISTENCIA PARA LA POBLACION VICTIMA A NIVEL  NACIONAL</t>
  </si>
  <si>
    <t>IMPLEMENTACION DE LAS MEDIDAS DE REPARACION EN LAS VICTIMAS DEL CONFLICTO ARMADO A NIVEL  NACIONAL</t>
  </si>
  <si>
    <t>FORTALECIMIENTO EN LA IMPLEMENTACIÓN DE LA POLÍTICA PÚBLICA DE ATENCIÓN, ASISTENCIA Y REPARACIÓN INTEGRAL DE LAS VÍCTIMAS PERTENECIENTES A LOS PUEBLOS Y COMUNIDADES ÉTNICAS A NIVEL  NACIONAL</t>
  </si>
  <si>
    <t>AMPLIACION DE LA CAPACIDAD TECNOLOGICA, USO Y GESTION DE LA INFORMACION ORIENTADA A LA TRANSFORMACION DIGITAL PARA LA ATENCION Y REPARACION INTEGRAL A LAS VICTIMAS A NIVEL NACIONAL</t>
  </si>
  <si>
    <t>4199 - FORTALECIMIENTO DE LA GESTIÓN Y DIRECCIÓN DEL SECTOR INCLUSIÓN SOCIAL Y RECONCILIACIÓN</t>
  </si>
  <si>
    <t>FORTALECIMIENTO  A LA PLANEACION, OPERACION Y SEGUIMIENTO DE LA GESTION INSTITUCIONAL EN LA UNIDAD PARA LA ATENCION Y REPARACION INTEGRAL A LAS VICTIMAS A NIVEL NACIONAL 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</si>
</sst>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-1240A]&quot;$&quot;\ #,##0.00;\-&quot;$&quot;\ #,##0.00"/>
    <numFmt numFmtId="165" formatCode="_-* #,##0_-;\-* #,##0_-;_-* &quot;-&quot;??_-;_-@_-"/>
  </numFmts>
  <fonts count="6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6">
    <xf numFmtId="0" fontId="1" fillId="0" borderId="0" xfId="0" applyFont="1"/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right" vertical="center" wrapText="1" readingOrder="1"/>
    </xf>
    <xf numFmtId="0" fontId="1" fillId="0" borderId="0" xfId="0" applyFont="1" applyAlignment="1">
      <alignment horizontal="left"/>
    </xf>
    <xf numFmtId="0" fontId="1" fillId="0" borderId="0" xfId="0" pivotButton="1" applyFont="1" applyAlignment="1">
      <alignment horizontal="center"/>
    </xf>
    <xf numFmtId="0" fontId="1" fillId="0" borderId="0" xfId="0" applyFont="1" applyAlignment="1">
      <alignment horizontal="center"/>
    </xf>
    <xf numFmtId="165" fontId="1" fillId="0" borderId="0" xfId="1" applyNumberFormat="1" applyFont="1"/>
    <xf numFmtId="165" fontId="1" fillId="0" borderId="0" xfId="0" applyNumberFormat="1" applyFont="1"/>
    <xf numFmtId="165" fontId="1" fillId="0" borderId="0" xfId="0" applyNumberFormat="1" applyFont="1" applyAlignment="1">
      <alignment horizontal="center"/>
    </xf>
    <xf numFmtId="9" fontId="1" fillId="0" borderId="0" xfId="2" applyFont="1"/>
  </cellXfs>
  <cellStyles count="3">
    <cellStyle name="Millares" xfId="1" builtinId="3"/>
    <cellStyle name="Normal" xfId="0" builtinId="0"/>
    <cellStyle name="Porcentaje" xfId="2" builtinId="5"/>
  </cellStyles>
  <dxfs count="5">
    <dxf>
      <alignment horizontal="center"/>
    </dxf>
    <dxf>
      <numFmt numFmtId="165" formatCode="_-* #,##0_-;\-* #,##0_-;_-* &quot;-&quot;??_-;_-@_-"/>
    </dxf>
    <dxf>
      <numFmt numFmtId="165" formatCode="_-* #,##0_-;\-* #,##0_-;_-* &quot;-&quot;??_-;_-@_-"/>
    </dxf>
    <dxf>
      <alignment horizontal="center"/>
    </dxf>
    <dxf>
      <alignment horizontal="center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eidi Castro López" refreshedDate="45406.690455439813" createdVersion="8" refreshedVersion="8" minRefreshableVersion="3" recordCount="21" xr:uid="{E5CC58A3-983E-4C7F-83EE-31571F492A16}">
  <cacheSource type="worksheet">
    <worksheetSource ref="A4:AD25" sheet="REP_EPG034_EjecucionPresupuesta"/>
  </cacheSource>
  <cacheFields count="28">
    <cacheField name="UEJ" numFmtId="0">
      <sharedItems/>
    </cacheField>
    <cacheField name="NOMBRE UEJ" numFmtId="0">
      <sharedItems/>
    </cacheField>
    <cacheField name="RUBRO" numFmtId="0">
      <sharedItems/>
    </cacheField>
    <cacheField name="PRESUPUESTO" numFmtId="0">
      <sharedItems count="8">
        <s v="1. FUNCIONAMIENTO UNIDAD"/>
        <s v="2. FUNCIONAMIENTO FONDO (REC. NACIÓN)"/>
        <s v="3. FUNCIONAMIENTO FONDO (REC. PROPIOS)"/>
        <s v="4. INVERSIÓN"/>
        <s v="INVERSIÓN" u="1"/>
        <s v="FUNCIONAMIENTO UNIDAD" u="1"/>
        <s v="FUNCIONAMIENTO FONDO (REC. NACIÓN)" u="1"/>
        <s v="FUNCIONAMIENTO FONDO (REC. PROPIOS)" u="1"/>
      </sharedItems>
    </cacheField>
    <cacheField name="TIPO" numFmtId="0">
      <sharedItems/>
    </cacheField>
    <cacheField name="CTA" numFmtId="0">
      <sharedItems/>
    </cacheField>
    <cacheField name="SUB_x000a_CTA" numFmtId="0">
      <sharedItems containsBlank="1"/>
    </cacheField>
    <cacheField name="OBJ" numFmtId="0">
      <sharedItems containsBlank="1"/>
    </cacheField>
    <cacheField name="ORD" numFmtId="0">
      <sharedItems containsBlank="1"/>
    </cacheField>
    <cacheField name="SOR_x000a_ORD" numFmtId="0">
      <sharedItems containsNonDate="0" containsString="0" containsBlank="1"/>
    </cacheField>
    <cacheField name="ITEM" numFmtId="0">
      <sharedItems containsNonDate="0" containsString="0" containsBlank="1"/>
    </cacheField>
    <cacheField name="SUB_x000a_ITEM" numFmtId="0">
      <sharedItems containsNonDate="0" containsString="0" containsBlank="1"/>
    </cacheField>
    <cacheField name="SUB_x000a_ITEM 2" numFmtId="0">
      <sharedItems containsNonDate="0" containsString="0" containsBlank="1"/>
    </cacheField>
    <cacheField name="FUENTE" numFmtId="0">
      <sharedItems/>
    </cacheField>
    <cacheField name="REC" numFmtId="0">
      <sharedItems/>
    </cacheField>
    <cacheField name="SIT" numFmtId="0">
      <sharedItems/>
    </cacheField>
    <cacheField name="DESCRIPCION" numFmtId="0">
      <sharedItems/>
    </cacheField>
    <cacheField name="APR. INICIAL" numFmtId="164">
      <sharedItems containsSemiMixedTypes="0" containsString="0" containsNumber="1" containsInteger="1" minValue="50000000" maxValue="1781627000000"/>
    </cacheField>
    <cacheField name="APR. ADICIONADA" numFmtId="164">
      <sharedItems containsSemiMixedTypes="0" containsString="0" containsNumber="1" containsInteger="1" minValue="0" maxValue="14146000000"/>
    </cacheField>
    <cacheField name="APR. REDUCIDA" numFmtId="164">
      <sharedItems containsSemiMixedTypes="0" containsString="0" containsNumber="1" containsInteger="1" minValue="0" maxValue="0"/>
    </cacheField>
    <cacheField name="APR. VIGENTE" numFmtId="164">
      <sharedItems containsSemiMixedTypes="0" containsString="0" containsNumber="1" containsInteger="1" minValue="50000000" maxValue="1781627000000"/>
    </cacheField>
    <cacheField name="APR BLOQUEADA" numFmtId="164">
      <sharedItems containsSemiMixedTypes="0" containsString="0" containsNumber="1" containsInteger="1" minValue="0" maxValue="0"/>
    </cacheField>
    <cacheField name="CDP" numFmtId="164">
      <sharedItems containsSemiMixedTypes="0" containsString="0" containsNumber="1" minValue="0" maxValue="1745028519861"/>
    </cacheField>
    <cacheField name="APR. DISPONIBLE" numFmtId="164">
      <sharedItems containsSemiMixedTypes="0" containsString="0" containsNumber="1" minValue="0" maxValue="83508124513.5"/>
    </cacheField>
    <cacheField name="COMPROMISO" numFmtId="164">
      <sharedItems containsSemiMixedTypes="0" containsString="0" containsNumber="1" minValue="0" maxValue="280677758465.53003"/>
    </cacheField>
    <cacheField name="OBLIGACION" numFmtId="164">
      <sharedItems containsSemiMixedTypes="0" containsString="0" containsNumber="1" minValue="0" maxValue="212960063811.14999"/>
    </cacheField>
    <cacheField name="ORDEN PAGO" numFmtId="164">
      <sharedItems containsSemiMixedTypes="0" containsString="0" containsNumber="1" minValue="0" maxValue="212932407232.14999"/>
    </cacheField>
    <cacheField name="PAGOS" numFmtId="164">
      <sharedItems containsSemiMixedTypes="0" containsString="0" containsNumber="1" minValue="0" maxValue="212815323190.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">
  <r>
    <s v="41-04-00"/>
    <s v="UNIDAD DE ATENCION Y REPARACION INTEGRAL A LAS VICTIMAS"/>
    <s v="A-01-01-01"/>
    <x v="0"/>
    <s v="A"/>
    <s v="01"/>
    <s v="01"/>
    <s v="01"/>
    <m/>
    <m/>
    <m/>
    <m/>
    <m/>
    <s v="Nación"/>
    <s v="10"/>
    <s v="CSF"/>
    <s v="SALARIO"/>
    <n v="68051000000"/>
    <n v="0"/>
    <n v="0"/>
    <n v="68051000000"/>
    <n v="0"/>
    <n v="68051000000"/>
    <n v="0"/>
    <n v="17691011476"/>
    <n v="17691011476"/>
    <n v="17687297721"/>
    <n v="13287063219"/>
  </r>
  <r>
    <s v="41-04-00"/>
    <s v="UNIDAD DE ATENCION Y REPARACION INTEGRAL A LAS VICTIMAS"/>
    <s v="A-01-01-02"/>
    <x v="0"/>
    <s v="A"/>
    <s v="01"/>
    <s v="01"/>
    <s v="02"/>
    <m/>
    <m/>
    <m/>
    <m/>
    <m/>
    <s v="Nación"/>
    <s v="10"/>
    <s v="CSF"/>
    <s v="CONTRIBUCIONES INHERENTES A LA NÓMINA"/>
    <n v="26803000000"/>
    <n v="0"/>
    <n v="0"/>
    <n v="26803000000"/>
    <n v="0"/>
    <n v="26803000000"/>
    <n v="0"/>
    <n v="6002869331"/>
    <n v="6002869331"/>
    <n v="5625451843"/>
    <n v="5625451843"/>
  </r>
  <r>
    <s v="41-04-00"/>
    <s v="UNIDAD DE ATENCION Y REPARACION INTEGRAL A LAS VICTIMAS"/>
    <s v="A-01-01-03"/>
    <x v="0"/>
    <s v="A"/>
    <s v="01"/>
    <s v="01"/>
    <s v="03"/>
    <m/>
    <m/>
    <m/>
    <m/>
    <m/>
    <s v="Nación"/>
    <s v="10"/>
    <s v="CSF"/>
    <s v="REMUNERACIONES NO CONSTITUTIVAS DE FACTOR SALARIAL"/>
    <n v="4677000000"/>
    <n v="0"/>
    <n v="0"/>
    <n v="4677000000"/>
    <n v="0"/>
    <n v="4677000000"/>
    <n v="0"/>
    <n v="1904868273"/>
    <n v="1903188201"/>
    <n v="1898698879"/>
    <n v="1462497303"/>
  </r>
  <r>
    <s v="41-04-00"/>
    <s v="UNIDAD DE ATENCION Y REPARACION INTEGRAL A LAS VICTIMAS"/>
    <s v="A-02"/>
    <x v="0"/>
    <s v="A"/>
    <s v="02"/>
    <m/>
    <m/>
    <m/>
    <m/>
    <m/>
    <m/>
    <m/>
    <s v="Nación"/>
    <s v="10"/>
    <s v="CSF"/>
    <s v="ADQUISICIÓN DE BIENES  Y SERVICIOS"/>
    <n v="26841815600"/>
    <n v="14146000000"/>
    <n v="0"/>
    <n v="40987815600"/>
    <n v="0"/>
    <n v="31311222399.360001"/>
    <n v="9676593200.6399994"/>
    <n v="23842431295.139999"/>
    <n v="5515323845.6099997"/>
    <n v="5481195471.6099997"/>
    <n v="5398624078.6099997"/>
  </r>
  <r>
    <s v="41-04-00"/>
    <s v="UNIDAD DE ATENCION Y REPARACION INTEGRAL A LAS VICTIMAS"/>
    <s v="A-03-03-01-057"/>
    <x v="1"/>
    <s v="A"/>
    <s v="03"/>
    <s v="03"/>
    <s v="01"/>
    <s v="057"/>
    <m/>
    <m/>
    <m/>
    <m/>
    <s v="Nación"/>
    <s v="10"/>
    <s v="CSF"/>
    <s v="FONDO PARA LA REPARACIÓN DE LAS VÍCTIMAS (ART.54 LEY 975 DE 2005)"/>
    <n v="1781627000000"/>
    <n v="0"/>
    <n v="0"/>
    <n v="1781627000000"/>
    <n v="0"/>
    <n v="1745028519861"/>
    <n v="36598480139"/>
    <n v="253520931821.91"/>
    <n v="185098551322.89999"/>
    <n v="185091790335.95999"/>
    <n v="185073673539.35999"/>
  </r>
  <r>
    <s v="41-04-00"/>
    <s v="UNIDAD DE ATENCION Y REPARACION INTEGRAL A LAS VICTIMAS"/>
    <s v="A-03-03-01-057"/>
    <x v="2"/>
    <s v="A"/>
    <s v="03"/>
    <s v="03"/>
    <s v="01"/>
    <s v="057"/>
    <m/>
    <m/>
    <m/>
    <m/>
    <s v="Propios"/>
    <s v="26"/>
    <s v="CSF"/>
    <s v="FONDO PARA LA REPARACIÓN DE LAS VÍCTIMAS (ART.54 LEY 975 DE 2005)"/>
    <n v="64116508800"/>
    <n v="0"/>
    <n v="0"/>
    <n v="64116508800"/>
    <n v="0"/>
    <n v="2994885689"/>
    <n v="61121623111"/>
    <n v="151983512"/>
    <n v="151983512"/>
    <n v="151983512"/>
    <n v="151983512"/>
  </r>
  <r>
    <s v="41-04-00"/>
    <s v="UNIDAD DE ATENCION Y REPARACION INTEGRAL A LAS VICTIMAS"/>
    <s v="A-03-04-02-012"/>
    <x v="0"/>
    <s v="A"/>
    <s v="03"/>
    <s v="04"/>
    <s v="02"/>
    <s v="012"/>
    <m/>
    <m/>
    <m/>
    <m/>
    <s v="Nación"/>
    <s v="10"/>
    <s v="CSF"/>
    <s v="INCAPACIDADES Y LICENCIAS DE MATERNIDAD Y PATERNIDAD (NO DE PENSIONES)"/>
    <n v="427000000"/>
    <n v="0"/>
    <n v="0"/>
    <n v="427000000"/>
    <n v="0"/>
    <n v="427000000"/>
    <n v="0"/>
    <n v="213454386"/>
    <n v="200775723"/>
    <n v="200745514"/>
    <n v="131474347"/>
  </r>
  <r>
    <s v="41-04-00"/>
    <s v="UNIDAD DE ATENCION Y REPARACION INTEGRAL A LAS VICTIMAS"/>
    <s v="A-03-04-02-014"/>
    <x v="0"/>
    <s v="A"/>
    <s v="03"/>
    <s v="04"/>
    <s v="02"/>
    <s v="014"/>
    <m/>
    <m/>
    <m/>
    <m/>
    <s v="Nación"/>
    <s v="10"/>
    <s v="CSF"/>
    <s v="AUXILIO FUNERARIO (NO DE PENSIONES)"/>
    <n v="50000000"/>
    <n v="0"/>
    <n v="0"/>
    <n v="50000000"/>
    <n v="0"/>
    <n v="50000000"/>
    <n v="0"/>
    <n v="3900000"/>
    <n v="3900000"/>
    <n v="3900000"/>
    <n v="2600000"/>
  </r>
  <r>
    <s v="41-04-00"/>
    <s v="UNIDAD DE ATENCION Y REPARACION INTEGRAL A LAS VICTIMAS"/>
    <s v="A-03-10"/>
    <x v="0"/>
    <s v="A"/>
    <s v="03"/>
    <s v="10"/>
    <m/>
    <m/>
    <m/>
    <m/>
    <m/>
    <m/>
    <s v="Nación"/>
    <s v="10"/>
    <s v="CSF"/>
    <s v="SENTENCIAS Y CONCILIACIONES"/>
    <n v="1077000000"/>
    <n v="4984000000"/>
    <n v="0"/>
    <n v="6061000000"/>
    <n v="0"/>
    <n v="695000000"/>
    <n v="5366000000"/>
    <n v="0"/>
    <n v="0"/>
    <n v="0"/>
    <n v="0"/>
  </r>
  <r>
    <s v="41-04-00"/>
    <s v="UNIDAD DE ATENCION Y REPARACION INTEGRAL A LAS VICTIMAS"/>
    <s v="A-08-04-01"/>
    <x v="0"/>
    <s v="A"/>
    <s v="08"/>
    <s v="04"/>
    <s v="01"/>
    <m/>
    <m/>
    <m/>
    <m/>
    <m/>
    <s v="Nación"/>
    <s v="11"/>
    <s v="SSF"/>
    <s v="CUOTA DE FISCALIZACIÓN Y AUDITAJE"/>
    <n v="6412306200"/>
    <n v="0"/>
    <n v="0"/>
    <n v="6412306200"/>
    <n v="0"/>
    <n v="0"/>
    <n v="6412306200"/>
    <n v="0"/>
    <n v="0"/>
    <n v="0"/>
    <n v="0"/>
  </r>
  <r>
    <s v="41-04-00"/>
    <s v="UNIDAD DE ATENCION Y REPARACION INTEGRAL A LAS VICTIMAS"/>
    <s v="C-4101-1500-23-53107B"/>
    <x v="3"/>
    <s v="C"/>
    <s v="4101"/>
    <s v="1500"/>
    <s v="23"/>
    <s v="53107B"/>
    <m/>
    <m/>
    <m/>
    <m/>
    <s v="Nación"/>
    <s v="10"/>
    <s v="CSF"/>
    <s v="5. CONVERGENCIA REGIONAL / B. ACCESO EFECTIVO DE LAS VÍCTIMAS DEL CONFLICTO ARMADO A LAS MEDIDAS DE REPARACIÓN INTEGRAL"/>
    <n v="39125666638"/>
    <n v="0"/>
    <n v="0"/>
    <n v="39125666638"/>
    <n v="0"/>
    <n v="37813674316.389999"/>
    <n v="1311992321.6099999"/>
    <n v="30635363537.540001"/>
    <n v="7541780853.8599997"/>
    <n v="7541780853.8599997"/>
    <n v="5853401197.3599997"/>
  </r>
  <r>
    <s v="41-04-00"/>
    <s v="UNIDAD DE ATENCION Y REPARACION INTEGRAL A LAS VICTIMAS"/>
    <s v="C-4101-1500-24-53107B"/>
    <x v="3"/>
    <s v="C"/>
    <s v="4101"/>
    <s v="1500"/>
    <s v="24"/>
    <s v="53107B"/>
    <m/>
    <m/>
    <m/>
    <m/>
    <s v="Nación"/>
    <s v="10"/>
    <s v="CSF"/>
    <s v="5. CONVERGENCIA REGIONAL / B. ACCESO EFECTIVO DE LAS VÍCTIMAS DEL CONFLICTO ARMADO A LAS MEDIDAS DE REPARACIÓN INTEGRAL"/>
    <n v="48795251756"/>
    <n v="0"/>
    <n v="0"/>
    <n v="48795251756"/>
    <n v="0"/>
    <n v="18534776830.240002"/>
    <n v="30260474925.759998"/>
    <n v="8188486152.3100004"/>
    <n v="3102132015"/>
    <n v="3102132015"/>
    <n v="3089592913"/>
  </r>
  <r>
    <s v="41-04-00"/>
    <s v="UNIDAD DE ATENCION Y REPARACION INTEGRAL A LAS VICTIMAS"/>
    <s v="C-4101-1500-25-53107B"/>
    <x v="3"/>
    <s v="C"/>
    <s v="4101"/>
    <s v="1500"/>
    <s v="25"/>
    <s v="53107B"/>
    <m/>
    <m/>
    <m/>
    <m/>
    <s v="Nación"/>
    <s v="10"/>
    <s v="CSF"/>
    <s v="5. CONVERGENCIA REGIONAL / B. ACCESO EFECTIVO DE LAS VÍCTIMAS DEL CONFLICTO ARMADO A LAS MEDIDAS DE REPARACIÓN INTEGRAL"/>
    <n v="105399170163"/>
    <n v="0"/>
    <n v="0"/>
    <n v="105399170163"/>
    <n v="0"/>
    <n v="88643150168.320007"/>
    <n v="16756019994.68"/>
    <n v="78386472427.490005"/>
    <n v="21592206214.080002"/>
    <n v="15111589414.08"/>
    <n v="14437930192.98"/>
  </r>
  <r>
    <s v="41-04-00"/>
    <s v="UNIDAD DE ATENCION Y REPARACION INTEGRAL A LAS VICTIMAS"/>
    <s v="C-4101-1500-26-20101I"/>
    <x v="3"/>
    <s v="C"/>
    <s v="4101"/>
    <s v="1500"/>
    <s v="26"/>
    <s v="20101I"/>
    <m/>
    <m/>
    <m/>
    <m/>
    <s v="Nación"/>
    <s v="10"/>
    <s v="CSF"/>
    <s v="2. SEGURIDAD HUMANA Y JUSTICIA SOCIAL / I. SUPERACIÓN DE SITUACIÓN DE VULNERABILIDAD PARA LA REPARACIÓN EFECTIVA E INTEGRAL DE LA POBLACIÓN VÍCTIMA DEL CONFLICTO"/>
    <n v="14166551013"/>
    <n v="0"/>
    <n v="0"/>
    <n v="14166551013"/>
    <n v="0"/>
    <n v="12823123302.190001"/>
    <n v="1343427710.8099999"/>
    <n v="11301680805.889999"/>
    <n v="2133538614.6199999"/>
    <n v="2120371982.6199999"/>
    <n v="2063773202.6199999"/>
  </r>
  <r>
    <s v="41-04-00"/>
    <s v="UNIDAD DE ATENCION Y REPARACION INTEGRAL A LAS VICTIMAS"/>
    <s v="C-4101-1500-26-20113E"/>
    <x v="3"/>
    <s v="C"/>
    <s v="4101"/>
    <s v="1500"/>
    <s v="26"/>
    <s v="20113E"/>
    <m/>
    <m/>
    <m/>
    <m/>
    <s v="Nación"/>
    <s v="10"/>
    <s v="CSF"/>
    <s v="2. SEGURIDAD HUMANA Y JUSTICIA SOCIAL / E. CIUDADANÍAS ACTIVAS Y PARTICIPATIVAS QUE CONSTRUYEN PAZ Y JUSTICIA SOCIAL"/>
    <n v="7727729961"/>
    <n v="0"/>
    <n v="0"/>
    <n v="7727729961"/>
    <n v="0"/>
    <n v="7351551306.71"/>
    <n v="376178654.29000002"/>
    <n v="6298441483.7700005"/>
    <n v="513718668"/>
    <n v="512173674"/>
    <n v="503312416"/>
  </r>
  <r>
    <s v="41-04-00"/>
    <s v="UNIDAD DE ATENCION Y REPARACION INTEGRAL A LAS VICTIMAS"/>
    <s v="C-4101-1500-26-53107B"/>
    <x v="3"/>
    <s v="C"/>
    <s v="4101"/>
    <s v="1500"/>
    <s v="26"/>
    <s v="53107B"/>
    <m/>
    <m/>
    <m/>
    <m/>
    <s v="Nación"/>
    <s v="10"/>
    <s v="CSF"/>
    <s v="5. CONVERGENCIA REGIONAL / B. ACCESO EFECTIVO DE LAS VÍCTIMAS DEL CONFLICTO ARMADO A LAS MEDIDAS DE REPARACIÓN INTEGRAL"/>
    <n v="1347452923"/>
    <n v="0"/>
    <n v="0"/>
    <n v="1347452923"/>
    <n v="0"/>
    <n v="1347452923"/>
    <n v="0"/>
    <n v="1347452923"/>
    <n v="0"/>
    <n v="0"/>
    <n v="0"/>
  </r>
  <r>
    <s v="41-04-00"/>
    <s v="UNIDAD DE ATENCION Y REPARACION INTEGRAL A LAS VICTIMAS"/>
    <s v="C-4101-1500-27-53107B"/>
    <x v="3"/>
    <s v="C"/>
    <s v="4101"/>
    <s v="1500"/>
    <s v="27"/>
    <s v="53107B"/>
    <m/>
    <m/>
    <m/>
    <m/>
    <s v="Nación"/>
    <s v="10"/>
    <s v="CSF"/>
    <s v="5. CONVERGENCIA REGIONAL / B. ACCESO EFECTIVO DE LAS VÍCTIMAS DEL CONFLICTO ARMADO A LAS MEDIDAS DE REPARACIÓN INTEGRAL"/>
    <n v="531611592188"/>
    <n v="0"/>
    <n v="0"/>
    <n v="531611592188"/>
    <n v="0"/>
    <n v="521330013679"/>
    <n v="10281578509"/>
    <n v="212138907266.64999"/>
    <n v="164634100771.64999"/>
    <n v="160291372179.20001"/>
    <n v="159423669202"/>
  </r>
  <r>
    <s v="41-04-00"/>
    <s v="UNIDAD DE ATENCION Y REPARACION INTEGRAL A LAS VICTIMAS"/>
    <s v="C-4101-1500-28-53107B"/>
    <x v="3"/>
    <s v="C"/>
    <s v="4101"/>
    <s v="1500"/>
    <s v="28"/>
    <s v="53107B"/>
    <m/>
    <m/>
    <m/>
    <m/>
    <s v="Nación"/>
    <s v="10"/>
    <s v="CSF"/>
    <s v="5. CONVERGENCIA REGIONAL / B. ACCESO EFECTIVO DE LAS VÍCTIMAS DEL CONFLICTO ARMADO A LAS MEDIDAS DE REPARACIÓN INTEGRAL"/>
    <n v="1444283355139"/>
    <n v="0"/>
    <n v="0"/>
    <n v="1444283355139"/>
    <n v="0"/>
    <n v="1360775230625.5"/>
    <n v="83508124513.5"/>
    <n v="280677758465.53003"/>
    <n v="212960063811.14999"/>
    <n v="212932407232.14999"/>
    <n v="212815323190.31"/>
  </r>
  <r>
    <s v="41-04-00"/>
    <s v="UNIDAD DE ATENCION Y REPARACION INTEGRAL A LAS VICTIMAS"/>
    <s v="C-4101-1500-29-53107B"/>
    <x v="3"/>
    <s v="C"/>
    <s v="4101"/>
    <s v="1500"/>
    <s v="29"/>
    <s v="53107B"/>
    <m/>
    <m/>
    <m/>
    <m/>
    <s v="Nación"/>
    <s v="10"/>
    <s v="CSF"/>
    <s v="5. CONVERGENCIA REGIONAL / B. ACCESO EFECTIVO DE LAS VÍCTIMAS DEL CONFLICTO ARMADO A LAS MEDIDAS DE REPARACIÓN INTEGRAL"/>
    <n v="119508712578"/>
    <n v="0"/>
    <n v="0"/>
    <n v="119508712578"/>
    <n v="0"/>
    <n v="65081681880.150002"/>
    <n v="54427030697.849998"/>
    <n v="39848455046.419998"/>
    <n v="1384470461"/>
    <n v="1368495529"/>
    <n v="1351087648"/>
  </r>
  <r>
    <s v="41-04-00"/>
    <s v="UNIDAD DE ATENCION Y REPARACION INTEGRAL A LAS VICTIMAS"/>
    <s v="C-4199-1500-4-53105D"/>
    <x v="3"/>
    <s v="C"/>
    <s v="4199"/>
    <s v="1500"/>
    <s v="4"/>
    <s v="53105D"/>
    <m/>
    <m/>
    <m/>
    <m/>
    <s v="Nación"/>
    <s v="10"/>
    <s v="CSF"/>
    <s v="5. CONVERGENCIA REGIONAL / D. GOBIERNO DIGITAL PARA LA GENTE"/>
    <n v="34910239481"/>
    <n v="0"/>
    <n v="0"/>
    <n v="34910239481"/>
    <n v="0"/>
    <n v="33786078166.34"/>
    <n v="1124161314.6600001"/>
    <n v="27673327584.689999"/>
    <n v="10219409423.040001"/>
    <n v="10219409423.040001"/>
    <n v="10212796163.040001"/>
  </r>
  <r>
    <s v="41-04-00"/>
    <s v="UNIDAD DE ATENCION Y REPARACION INTEGRAL A LAS VICTIMAS"/>
    <s v="C-4199-1500-5-53105B"/>
    <x v="3"/>
    <s v="C"/>
    <s v="4199"/>
    <s v="1500"/>
    <s v="5"/>
    <s v="53105B"/>
    <m/>
    <m/>
    <m/>
    <m/>
    <s v="Nación"/>
    <s v="10"/>
    <s v="CSF"/>
    <s v="5. CONVERGENCIA REGIONAL / B. ENTIDADES PÚBLICAS TERRITORIALES Y NACIONALES FORTALECIDAS"/>
    <n v="30012111485"/>
    <n v="0"/>
    <n v="0"/>
    <n v="30012111485"/>
    <n v="0"/>
    <n v="28218976107"/>
    <n v="1793135378"/>
    <n v="26134161719.029999"/>
    <n v="4719086454.75"/>
    <n v="4719086454.75"/>
    <n v="4645671957.7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8EA01CC-74A0-44E0-8897-C6315C48FE2E}" name="TablaDinámica2" cacheId="15" applyNumberFormats="0" applyBorderFormats="0" applyFontFormats="0" applyPatternFormats="0" applyAlignmentFormats="0" applyWidthHeightFormats="1" dataCaption="Valores" grandTotalCaption="TOTAL" updatedVersion="8" minRefreshableVersion="3" useAutoFormatting="1" itemPrintTitles="1" createdVersion="8" indent="0" outline="1" outlineData="1" multipleFieldFilters="0" rowHeaderCaption="PRESUPUESTO">
  <location ref="A3:G8" firstHeaderRow="0" firstDataRow="1" firstDataCol="1"/>
  <pivotFields count="28">
    <pivotField showAll="0"/>
    <pivotField showAll="0"/>
    <pivotField showAll="0"/>
    <pivotField axis="axisRow" showAll="0">
      <items count="9">
        <item m="1" x="6"/>
        <item m="1" x="7"/>
        <item m="1" x="5"/>
        <item m="1" x="4"/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164" showAll="0"/>
    <pivotField dataField="1" numFmtId="164" showAll="0"/>
    <pivotField numFmtId="164" showAll="0"/>
    <pivotField dataField="1" numFmtId="164" showAll="0"/>
    <pivotField numFmtId="164" showAll="0"/>
    <pivotField dataField="1" numFmtId="164" showAll="0"/>
    <pivotField numFmtId="164" showAll="0"/>
    <pivotField dataField="1" numFmtId="164" showAll="0"/>
    <pivotField dataField="1" numFmtId="164" showAll="0"/>
    <pivotField numFmtId="164" showAll="0"/>
    <pivotField numFmtId="164" showAll="0"/>
  </pivotFields>
  <rowFields count="1">
    <field x="3"/>
  </rowFields>
  <rowItems count="5">
    <i>
      <x v="4"/>
    </i>
    <i>
      <x v="5"/>
    </i>
    <i>
      <x v="6"/>
    </i>
    <i>
      <x v="7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 APR. INICIAL" fld="17" baseField="0" baseItem="0"/>
    <dataField name=" APR. ADICIONADA" fld="18" baseField="0" baseItem="0"/>
    <dataField name=" APR. VIGENTE" fld="20" baseField="0" baseItem="0"/>
    <dataField name=" CDP" fld="22" baseField="0" baseItem="0"/>
    <dataField name=" COMPROMISO" fld="24" baseField="0" baseItem="0"/>
    <dataField name=" OBLIGACION" fld="25" baseField="0" baseItem="0"/>
  </dataFields>
  <formats count="5">
    <format dxfId="4">
      <pivotArea field="3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2">
      <pivotArea outline="0" collapsedLevelsAreSubtotals="1" fieldPosition="0"/>
    </format>
    <format dxfId="1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CFA6D-B4B9-496A-81FD-AC013EAB812F}">
  <dimension ref="A3:H9"/>
  <sheetViews>
    <sheetView workbookViewId="0">
      <selection activeCell="G9" sqref="G9"/>
    </sheetView>
  </sheetViews>
  <sheetFormatPr baseColWidth="10" defaultRowHeight="15" x14ac:dyDescent="0.25"/>
  <cols>
    <col min="1" max="1" width="41.42578125" bestFit="1" customWidth="1"/>
    <col min="2" max="2" width="17.85546875" style="12" bestFit="1" customWidth="1"/>
    <col min="3" max="3" width="19.140625" style="12" bestFit="1" customWidth="1"/>
    <col min="4" max="6" width="17.85546875" style="12" bestFit="1" customWidth="1"/>
    <col min="7" max="8" width="16.28515625" style="12" bestFit="1" customWidth="1"/>
  </cols>
  <sheetData>
    <row r="3" spans="1:8" s="11" customFormat="1" x14ac:dyDescent="0.25">
      <c r="A3" s="10" t="s">
        <v>102</v>
      </c>
      <c r="B3" s="14" t="s">
        <v>106</v>
      </c>
      <c r="C3" s="14" t="s">
        <v>107</v>
      </c>
      <c r="D3" s="14" t="s">
        <v>108</v>
      </c>
      <c r="E3" s="14" t="s">
        <v>109</v>
      </c>
      <c r="F3" s="14" t="s">
        <v>110</v>
      </c>
      <c r="G3" s="14" t="s">
        <v>111</v>
      </c>
      <c r="H3"/>
    </row>
    <row r="4" spans="1:8" x14ac:dyDescent="0.25">
      <c r="A4" s="9" t="s">
        <v>103</v>
      </c>
      <c r="B4" s="13">
        <v>134339121800</v>
      </c>
      <c r="C4" s="13">
        <v>19130000000</v>
      </c>
      <c r="D4" s="13">
        <v>153469121800</v>
      </c>
      <c r="E4" s="13">
        <v>132014222399.36</v>
      </c>
      <c r="F4" s="13">
        <v>49658534761.139999</v>
      </c>
      <c r="G4" s="13">
        <v>31317068576.610001</v>
      </c>
      <c r="H4"/>
    </row>
    <row r="5" spans="1:8" x14ac:dyDescent="0.25">
      <c r="A5" s="9" t="s">
        <v>104</v>
      </c>
      <c r="B5" s="13">
        <v>1781627000000</v>
      </c>
      <c r="C5" s="13">
        <v>0</v>
      </c>
      <c r="D5" s="13">
        <v>1781627000000</v>
      </c>
      <c r="E5" s="13">
        <v>1745028519861</v>
      </c>
      <c r="F5" s="13">
        <v>253520931821.91</v>
      </c>
      <c r="G5" s="13">
        <v>185098551322.89999</v>
      </c>
      <c r="H5"/>
    </row>
    <row r="6" spans="1:8" x14ac:dyDescent="0.25">
      <c r="A6" s="9" t="s">
        <v>105</v>
      </c>
      <c r="B6" s="13">
        <v>64116508800</v>
      </c>
      <c r="C6" s="13">
        <v>0</v>
      </c>
      <c r="D6" s="13">
        <v>64116508800</v>
      </c>
      <c r="E6" s="13">
        <v>2994885689</v>
      </c>
      <c r="F6" s="13">
        <v>151983512</v>
      </c>
      <c r="G6" s="13">
        <v>151983512</v>
      </c>
      <c r="H6"/>
    </row>
    <row r="7" spans="1:8" x14ac:dyDescent="0.25">
      <c r="A7" s="9" t="s">
        <v>112</v>
      </c>
      <c r="B7" s="13">
        <v>2376887833325</v>
      </c>
      <c r="C7" s="13">
        <v>0</v>
      </c>
      <c r="D7" s="13">
        <v>2376887833325</v>
      </c>
      <c r="E7" s="13">
        <v>2175705709304.8401</v>
      </c>
      <c r="F7" s="13">
        <v>722630507412.32007</v>
      </c>
      <c r="G7" s="13">
        <v>428800507287.14996</v>
      </c>
      <c r="H7"/>
    </row>
    <row r="8" spans="1:8" x14ac:dyDescent="0.25">
      <c r="A8" s="11" t="s">
        <v>113</v>
      </c>
      <c r="B8" s="13">
        <v>4356970463925</v>
      </c>
      <c r="C8" s="13">
        <v>19130000000</v>
      </c>
      <c r="D8" s="13">
        <v>4376100463925</v>
      </c>
      <c r="E8" s="13">
        <v>4055743337254.2002</v>
      </c>
      <c r="F8" s="13">
        <v>1025961957507.3701</v>
      </c>
      <c r="G8" s="13">
        <v>645368110698.65991</v>
      </c>
      <c r="H8"/>
    </row>
    <row r="9" spans="1:8" x14ac:dyDescent="0.25">
      <c r="E9" s="15">
        <f>GETPIVOTDATA(" CDP",$A$3)/GETPIVOTDATA(" APR. VIGENTE",$A$3)</f>
        <v>0.92679392776475111</v>
      </c>
      <c r="F9" s="15">
        <f>GETPIVOTDATA(" COMPROMISO",$A$3)/GETPIVOTDATA(" APR. VIGENTE",$A$3)</f>
        <v>0.23444661884822615</v>
      </c>
      <c r="G9" s="15">
        <f>GETPIVOTDATA(" OBLIGACION",$A$3)/GETPIVOTDATA(" APR. VIGENTE",$A$3)</f>
        <v>0.14747561579512233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8"/>
  <sheetViews>
    <sheetView showGridLines="0" tabSelected="1" workbookViewId="0">
      <selection activeCell="G1" sqref="G1"/>
    </sheetView>
  </sheetViews>
  <sheetFormatPr baseColWidth="10" defaultRowHeight="15" x14ac:dyDescent="0.25"/>
  <cols>
    <col min="1" max="1" width="13.42578125" customWidth="1"/>
    <col min="2" max="2" width="27" customWidth="1"/>
    <col min="3" max="4" width="21.5703125" customWidth="1"/>
    <col min="5" max="12" width="5.42578125" customWidth="1"/>
    <col min="13" max="13" width="7" customWidth="1"/>
    <col min="14" max="14" width="9.5703125" customWidth="1"/>
    <col min="15" max="15" width="8" customWidth="1"/>
    <col min="16" max="16" width="9.5703125" customWidth="1"/>
    <col min="17" max="19" width="27.5703125" customWidth="1"/>
    <col min="20" max="30" width="18.85546875" customWidth="1"/>
    <col min="31" max="31" width="0" hidden="1" customWidth="1"/>
    <col min="32" max="32" width="6.42578125" customWidth="1"/>
  </cols>
  <sheetData>
    <row r="1" spans="1:30" x14ac:dyDescent="0.25">
      <c r="A1" s="1" t="s">
        <v>0</v>
      </c>
      <c r="B1" s="1">
        <v>2024</v>
      </c>
      <c r="C1" s="2" t="s">
        <v>1</v>
      </c>
      <c r="D1" s="2"/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/>
      <c r="S1" s="2"/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  <c r="AB1" s="2" t="s">
        <v>1</v>
      </c>
      <c r="AC1" s="2" t="s">
        <v>1</v>
      </c>
      <c r="AD1" s="2" t="s">
        <v>1</v>
      </c>
    </row>
    <row r="2" spans="1:30" x14ac:dyDescent="0.25">
      <c r="A2" s="1" t="s">
        <v>2</v>
      </c>
      <c r="B2" s="1" t="s">
        <v>3</v>
      </c>
      <c r="C2" s="2" t="s">
        <v>1</v>
      </c>
      <c r="D2" s="2"/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/>
      <c r="S2" s="2"/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  <c r="AB2" s="2" t="s">
        <v>1</v>
      </c>
      <c r="AC2" s="2" t="s">
        <v>1</v>
      </c>
      <c r="AD2" s="2" t="s">
        <v>1</v>
      </c>
    </row>
    <row r="3" spans="1:30" x14ac:dyDescent="0.25">
      <c r="A3" s="1" t="s">
        <v>4</v>
      </c>
      <c r="B3" s="1" t="s">
        <v>5</v>
      </c>
      <c r="C3" s="2" t="s">
        <v>1</v>
      </c>
      <c r="D3" s="2"/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/>
      <c r="S3" s="2"/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  <c r="AB3" s="2" t="s">
        <v>1</v>
      </c>
      <c r="AC3" s="2" t="s">
        <v>1</v>
      </c>
      <c r="AD3" s="2" t="s">
        <v>1</v>
      </c>
    </row>
    <row r="4" spans="1:30" ht="24" x14ac:dyDescent="0.25">
      <c r="A4" s="1" t="s">
        <v>6</v>
      </c>
      <c r="B4" s="1" t="s">
        <v>7</v>
      </c>
      <c r="C4" s="1" t="s">
        <v>8</v>
      </c>
      <c r="D4" s="1" t="s">
        <v>102</v>
      </c>
      <c r="E4" s="1" t="s">
        <v>9</v>
      </c>
      <c r="F4" s="1" t="s">
        <v>10</v>
      </c>
      <c r="G4" s="1" t="s">
        <v>11</v>
      </c>
      <c r="H4" s="1" t="s">
        <v>12</v>
      </c>
      <c r="I4" s="1" t="s">
        <v>13</v>
      </c>
      <c r="J4" s="1" t="s">
        <v>14</v>
      </c>
      <c r="K4" s="1" t="s">
        <v>15</v>
      </c>
      <c r="L4" s="1" t="s">
        <v>16</v>
      </c>
      <c r="M4" s="1" t="s">
        <v>17</v>
      </c>
      <c r="N4" s="1" t="s">
        <v>18</v>
      </c>
      <c r="O4" s="1" t="s">
        <v>19</v>
      </c>
      <c r="P4" s="1" t="s">
        <v>20</v>
      </c>
      <c r="Q4" s="1" t="s">
        <v>21</v>
      </c>
      <c r="R4" s="1" t="s">
        <v>114</v>
      </c>
      <c r="S4" s="1" t="s">
        <v>115</v>
      </c>
      <c r="T4" s="1" t="s">
        <v>22</v>
      </c>
      <c r="U4" s="1" t="s">
        <v>23</v>
      </c>
      <c r="V4" s="1" t="s">
        <v>24</v>
      </c>
      <c r="W4" s="1" t="s">
        <v>25</v>
      </c>
      <c r="X4" s="1" t="s">
        <v>26</v>
      </c>
      <c r="Y4" s="1" t="s">
        <v>27</v>
      </c>
      <c r="Z4" s="1" t="s">
        <v>28</v>
      </c>
      <c r="AA4" s="1" t="s">
        <v>29</v>
      </c>
      <c r="AB4" s="1" t="s">
        <v>30</v>
      </c>
      <c r="AC4" s="1" t="s">
        <v>31</v>
      </c>
      <c r="AD4" s="1" t="s">
        <v>32</v>
      </c>
    </row>
    <row r="5" spans="1:30" ht="33.75" x14ac:dyDescent="0.25">
      <c r="A5" s="3" t="s">
        <v>33</v>
      </c>
      <c r="B5" s="4" t="s">
        <v>34</v>
      </c>
      <c r="C5" s="5" t="s">
        <v>35</v>
      </c>
      <c r="D5" s="5" t="s">
        <v>103</v>
      </c>
      <c r="E5" s="3" t="s">
        <v>36</v>
      </c>
      <c r="F5" s="3" t="s">
        <v>37</v>
      </c>
      <c r="G5" s="3" t="s">
        <v>37</v>
      </c>
      <c r="H5" s="3" t="s">
        <v>37</v>
      </c>
      <c r="I5" s="3"/>
      <c r="J5" s="3"/>
      <c r="K5" s="3"/>
      <c r="L5" s="3"/>
      <c r="M5" s="3"/>
      <c r="N5" s="3" t="s">
        <v>38</v>
      </c>
      <c r="O5" s="3" t="s">
        <v>39</v>
      </c>
      <c r="P5" s="3" t="s">
        <v>40</v>
      </c>
      <c r="Q5" s="4" t="s">
        <v>41</v>
      </c>
      <c r="R5" s="4" t="s">
        <v>116</v>
      </c>
      <c r="S5" s="4" t="s">
        <v>116</v>
      </c>
      <c r="T5" s="6">
        <v>68051000000</v>
      </c>
      <c r="U5" s="6">
        <v>0</v>
      </c>
      <c r="V5" s="6">
        <v>0</v>
      </c>
      <c r="W5" s="6">
        <v>68051000000</v>
      </c>
      <c r="X5" s="6">
        <v>0</v>
      </c>
      <c r="Y5" s="6">
        <v>68051000000</v>
      </c>
      <c r="Z5" s="6">
        <v>0</v>
      </c>
      <c r="AA5" s="6">
        <v>17691011476</v>
      </c>
      <c r="AB5" s="6">
        <v>17691011476</v>
      </c>
      <c r="AC5" s="6">
        <v>17687297721</v>
      </c>
      <c r="AD5" s="6">
        <v>13287063219</v>
      </c>
    </row>
    <row r="6" spans="1:30" ht="33.75" x14ac:dyDescent="0.25">
      <c r="A6" s="3" t="s">
        <v>33</v>
      </c>
      <c r="B6" s="4" t="s">
        <v>34</v>
      </c>
      <c r="C6" s="5" t="s">
        <v>42</v>
      </c>
      <c r="D6" s="5" t="s">
        <v>103</v>
      </c>
      <c r="E6" s="3" t="s">
        <v>36</v>
      </c>
      <c r="F6" s="3" t="s">
        <v>37</v>
      </c>
      <c r="G6" s="3" t="s">
        <v>37</v>
      </c>
      <c r="H6" s="3" t="s">
        <v>43</v>
      </c>
      <c r="I6" s="3"/>
      <c r="J6" s="3"/>
      <c r="K6" s="3"/>
      <c r="L6" s="3"/>
      <c r="M6" s="3"/>
      <c r="N6" s="3" t="s">
        <v>38</v>
      </c>
      <c r="O6" s="3" t="s">
        <v>39</v>
      </c>
      <c r="P6" s="3" t="s">
        <v>40</v>
      </c>
      <c r="Q6" s="4" t="s">
        <v>44</v>
      </c>
      <c r="R6" s="4" t="s">
        <v>116</v>
      </c>
      <c r="S6" s="4" t="s">
        <v>116</v>
      </c>
      <c r="T6" s="6">
        <v>26803000000</v>
      </c>
      <c r="U6" s="6">
        <v>0</v>
      </c>
      <c r="V6" s="6">
        <v>0</v>
      </c>
      <c r="W6" s="6">
        <v>26803000000</v>
      </c>
      <c r="X6" s="6">
        <v>0</v>
      </c>
      <c r="Y6" s="6">
        <v>26803000000</v>
      </c>
      <c r="Z6" s="6">
        <v>0</v>
      </c>
      <c r="AA6" s="6">
        <v>6002869331</v>
      </c>
      <c r="AB6" s="6">
        <v>6002869331</v>
      </c>
      <c r="AC6" s="6">
        <v>5625451843</v>
      </c>
      <c r="AD6" s="6">
        <v>5625451843</v>
      </c>
    </row>
    <row r="7" spans="1:30" ht="33.75" x14ac:dyDescent="0.25">
      <c r="A7" s="3" t="s">
        <v>33</v>
      </c>
      <c r="B7" s="4" t="s">
        <v>34</v>
      </c>
      <c r="C7" s="5" t="s">
        <v>45</v>
      </c>
      <c r="D7" s="5" t="s">
        <v>103</v>
      </c>
      <c r="E7" s="3" t="s">
        <v>36</v>
      </c>
      <c r="F7" s="3" t="s">
        <v>37</v>
      </c>
      <c r="G7" s="3" t="s">
        <v>37</v>
      </c>
      <c r="H7" s="3" t="s">
        <v>46</v>
      </c>
      <c r="I7" s="3"/>
      <c r="J7" s="3"/>
      <c r="K7" s="3"/>
      <c r="L7" s="3"/>
      <c r="M7" s="3"/>
      <c r="N7" s="3" t="s">
        <v>38</v>
      </c>
      <c r="O7" s="3" t="s">
        <v>39</v>
      </c>
      <c r="P7" s="3" t="s">
        <v>40</v>
      </c>
      <c r="Q7" s="4" t="s">
        <v>47</v>
      </c>
      <c r="R7" s="4" t="s">
        <v>116</v>
      </c>
      <c r="S7" s="4" t="s">
        <v>116</v>
      </c>
      <c r="T7" s="6">
        <v>4677000000</v>
      </c>
      <c r="U7" s="6">
        <v>0</v>
      </c>
      <c r="V7" s="6">
        <v>0</v>
      </c>
      <c r="W7" s="6">
        <v>4677000000</v>
      </c>
      <c r="X7" s="6">
        <v>0</v>
      </c>
      <c r="Y7" s="6">
        <v>4677000000</v>
      </c>
      <c r="Z7" s="6">
        <v>0</v>
      </c>
      <c r="AA7" s="6">
        <v>1904868273</v>
      </c>
      <c r="AB7" s="6">
        <v>1903188201</v>
      </c>
      <c r="AC7" s="6">
        <v>1898698879</v>
      </c>
      <c r="AD7" s="6">
        <v>1462497303</v>
      </c>
    </row>
    <row r="8" spans="1:30" ht="33.75" x14ac:dyDescent="0.25">
      <c r="A8" s="3" t="s">
        <v>33</v>
      </c>
      <c r="B8" s="4" t="s">
        <v>34</v>
      </c>
      <c r="C8" s="5" t="s">
        <v>48</v>
      </c>
      <c r="D8" s="5" t="s">
        <v>103</v>
      </c>
      <c r="E8" s="3" t="s">
        <v>36</v>
      </c>
      <c r="F8" s="3" t="s">
        <v>43</v>
      </c>
      <c r="G8" s="3"/>
      <c r="H8" s="3"/>
      <c r="I8" s="3"/>
      <c r="J8" s="3"/>
      <c r="K8" s="3"/>
      <c r="L8" s="3"/>
      <c r="M8" s="3"/>
      <c r="N8" s="3" t="s">
        <v>38</v>
      </c>
      <c r="O8" s="3" t="s">
        <v>39</v>
      </c>
      <c r="P8" s="3" t="s">
        <v>40</v>
      </c>
      <c r="Q8" s="4" t="s">
        <v>49</v>
      </c>
      <c r="R8" s="4" t="s">
        <v>116</v>
      </c>
      <c r="S8" s="4" t="s">
        <v>116</v>
      </c>
      <c r="T8" s="6">
        <v>26841815600</v>
      </c>
      <c r="U8" s="6">
        <v>14146000000</v>
      </c>
      <c r="V8" s="6">
        <v>0</v>
      </c>
      <c r="W8" s="6">
        <v>40987815600</v>
      </c>
      <c r="X8" s="6">
        <v>0</v>
      </c>
      <c r="Y8" s="6">
        <v>31311222399.360001</v>
      </c>
      <c r="Z8" s="6">
        <v>9676593200.6399994</v>
      </c>
      <c r="AA8" s="6">
        <v>23842431295.139999</v>
      </c>
      <c r="AB8" s="6">
        <v>5515323845.6099997</v>
      </c>
      <c r="AC8" s="6">
        <v>5481195471.6099997</v>
      </c>
      <c r="AD8" s="6">
        <v>5398624078.6099997</v>
      </c>
    </row>
    <row r="9" spans="1:30" ht="33.75" x14ac:dyDescent="0.25">
      <c r="A9" s="3" t="s">
        <v>33</v>
      </c>
      <c r="B9" s="4" t="s">
        <v>34</v>
      </c>
      <c r="C9" s="5" t="s">
        <v>50</v>
      </c>
      <c r="D9" s="5" t="s">
        <v>104</v>
      </c>
      <c r="E9" s="3" t="s">
        <v>36</v>
      </c>
      <c r="F9" s="3" t="s">
        <v>46</v>
      </c>
      <c r="G9" s="3" t="s">
        <v>46</v>
      </c>
      <c r="H9" s="3" t="s">
        <v>37</v>
      </c>
      <c r="I9" s="3" t="s">
        <v>51</v>
      </c>
      <c r="J9" s="3"/>
      <c r="K9" s="3"/>
      <c r="L9" s="3"/>
      <c r="M9" s="3"/>
      <c r="N9" s="3" t="s">
        <v>38</v>
      </c>
      <c r="O9" s="3" t="s">
        <v>39</v>
      </c>
      <c r="P9" s="3" t="s">
        <v>40</v>
      </c>
      <c r="Q9" s="4" t="s">
        <v>52</v>
      </c>
      <c r="R9" s="4" t="s">
        <v>116</v>
      </c>
      <c r="S9" s="4" t="s">
        <v>116</v>
      </c>
      <c r="T9" s="6">
        <v>1781627000000</v>
      </c>
      <c r="U9" s="6">
        <v>0</v>
      </c>
      <c r="V9" s="6">
        <v>0</v>
      </c>
      <c r="W9" s="6">
        <v>1781627000000</v>
      </c>
      <c r="X9" s="6">
        <v>0</v>
      </c>
      <c r="Y9" s="6">
        <v>1745028519861</v>
      </c>
      <c r="Z9" s="6">
        <v>36598480139</v>
      </c>
      <c r="AA9" s="6">
        <v>253520931821.91</v>
      </c>
      <c r="AB9" s="6">
        <v>185098551322.89999</v>
      </c>
      <c r="AC9" s="6">
        <v>185091790335.95999</v>
      </c>
      <c r="AD9" s="6">
        <v>185073673539.35999</v>
      </c>
    </row>
    <row r="10" spans="1:30" ht="33.75" x14ac:dyDescent="0.25">
      <c r="A10" s="3" t="s">
        <v>33</v>
      </c>
      <c r="B10" s="4" t="s">
        <v>34</v>
      </c>
      <c r="C10" s="5" t="s">
        <v>50</v>
      </c>
      <c r="D10" s="5" t="s">
        <v>105</v>
      </c>
      <c r="E10" s="3" t="s">
        <v>36</v>
      </c>
      <c r="F10" s="3" t="s">
        <v>46</v>
      </c>
      <c r="G10" s="3" t="s">
        <v>46</v>
      </c>
      <c r="H10" s="3" t="s">
        <v>37</v>
      </c>
      <c r="I10" s="3" t="s">
        <v>51</v>
      </c>
      <c r="J10" s="3"/>
      <c r="K10" s="3"/>
      <c r="L10" s="3"/>
      <c r="M10" s="3"/>
      <c r="N10" s="3" t="s">
        <v>53</v>
      </c>
      <c r="O10" s="3" t="s">
        <v>54</v>
      </c>
      <c r="P10" s="3" t="s">
        <v>40</v>
      </c>
      <c r="Q10" s="4" t="s">
        <v>52</v>
      </c>
      <c r="R10" s="4" t="s">
        <v>116</v>
      </c>
      <c r="S10" s="4" t="s">
        <v>116</v>
      </c>
      <c r="T10" s="6">
        <v>64116508800</v>
      </c>
      <c r="U10" s="6">
        <v>0</v>
      </c>
      <c r="V10" s="6">
        <v>0</v>
      </c>
      <c r="W10" s="6">
        <v>64116508800</v>
      </c>
      <c r="X10" s="6">
        <v>0</v>
      </c>
      <c r="Y10" s="6">
        <v>2994885689</v>
      </c>
      <c r="Z10" s="6">
        <v>61121623111</v>
      </c>
      <c r="AA10" s="6">
        <v>151983512</v>
      </c>
      <c r="AB10" s="6">
        <v>151983512</v>
      </c>
      <c r="AC10" s="6">
        <v>151983512</v>
      </c>
      <c r="AD10" s="6">
        <v>151983512</v>
      </c>
    </row>
    <row r="11" spans="1:30" ht="33.75" x14ac:dyDescent="0.25">
      <c r="A11" s="3" t="s">
        <v>33</v>
      </c>
      <c r="B11" s="4" t="s">
        <v>34</v>
      </c>
      <c r="C11" s="5" t="s">
        <v>55</v>
      </c>
      <c r="D11" s="5" t="s">
        <v>103</v>
      </c>
      <c r="E11" s="3" t="s">
        <v>36</v>
      </c>
      <c r="F11" s="3" t="s">
        <v>46</v>
      </c>
      <c r="G11" s="3" t="s">
        <v>56</v>
      </c>
      <c r="H11" s="3" t="s">
        <v>43</v>
      </c>
      <c r="I11" s="3" t="s">
        <v>57</v>
      </c>
      <c r="J11" s="3"/>
      <c r="K11" s="3"/>
      <c r="L11" s="3"/>
      <c r="M11" s="3"/>
      <c r="N11" s="3" t="s">
        <v>38</v>
      </c>
      <c r="O11" s="3" t="s">
        <v>39</v>
      </c>
      <c r="P11" s="3" t="s">
        <v>40</v>
      </c>
      <c r="Q11" s="4" t="s">
        <v>58</v>
      </c>
      <c r="R11" s="4" t="s">
        <v>116</v>
      </c>
      <c r="S11" s="4" t="s">
        <v>116</v>
      </c>
      <c r="T11" s="6">
        <v>427000000</v>
      </c>
      <c r="U11" s="6">
        <v>0</v>
      </c>
      <c r="V11" s="6">
        <v>0</v>
      </c>
      <c r="W11" s="6">
        <v>427000000</v>
      </c>
      <c r="X11" s="6">
        <v>0</v>
      </c>
      <c r="Y11" s="6">
        <v>427000000</v>
      </c>
      <c r="Z11" s="6">
        <v>0</v>
      </c>
      <c r="AA11" s="6">
        <v>213454386</v>
      </c>
      <c r="AB11" s="6">
        <v>200775723</v>
      </c>
      <c r="AC11" s="6">
        <v>200745514</v>
      </c>
      <c r="AD11" s="6">
        <v>131474347</v>
      </c>
    </row>
    <row r="12" spans="1:30" ht="33.75" x14ac:dyDescent="0.25">
      <c r="A12" s="3" t="s">
        <v>33</v>
      </c>
      <c r="B12" s="4" t="s">
        <v>34</v>
      </c>
      <c r="C12" s="5" t="s">
        <v>59</v>
      </c>
      <c r="D12" s="5" t="s">
        <v>103</v>
      </c>
      <c r="E12" s="3" t="s">
        <v>36</v>
      </c>
      <c r="F12" s="3" t="s">
        <v>46</v>
      </c>
      <c r="G12" s="3" t="s">
        <v>56</v>
      </c>
      <c r="H12" s="3" t="s">
        <v>43</v>
      </c>
      <c r="I12" s="3" t="s">
        <v>60</v>
      </c>
      <c r="J12" s="3"/>
      <c r="K12" s="3"/>
      <c r="L12" s="3"/>
      <c r="M12" s="3"/>
      <c r="N12" s="3" t="s">
        <v>38</v>
      </c>
      <c r="O12" s="3" t="s">
        <v>39</v>
      </c>
      <c r="P12" s="3" t="s">
        <v>40</v>
      </c>
      <c r="Q12" s="4" t="s">
        <v>61</v>
      </c>
      <c r="R12" s="4" t="s">
        <v>116</v>
      </c>
      <c r="S12" s="4" t="s">
        <v>116</v>
      </c>
      <c r="T12" s="6">
        <v>50000000</v>
      </c>
      <c r="U12" s="6">
        <v>0</v>
      </c>
      <c r="V12" s="6">
        <v>0</v>
      </c>
      <c r="W12" s="6">
        <v>50000000</v>
      </c>
      <c r="X12" s="6">
        <v>0</v>
      </c>
      <c r="Y12" s="6">
        <v>50000000</v>
      </c>
      <c r="Z12" s="6">
        <v>0</v>
      </c>
      <c r="AA12" s="6">
        <v>3900000</v>
      </c>
      <c r="AB12" s="6">
        <v>3900000</v>
      </c>
      <c r="AC12" s="6">
        <v>3900000</v>
      </c>
      <c r="AD12" s="6">
        <v>2600000</v>
      </c>
    </row>
    <row r="13" spans="1:30" ht="33.75" x14ac:dyDescent="0.25">
      <c r="A13" s="3" t="s">
        <v>33</v>
      </c>
      <c r="B13" s="4" t="s">
        <v>34</v>
      </c>
      <c r="C13" s="5" t="s">
        <v>62</v>
      </c>
      <c r="D13" s="5" t="s">
        <v>103</v>
      </c>
      <c r="E13" s="3" t="s">
        <v>36</v>
      </c>
      <c r="F13" s="3" t="s">
        <v>46</v>
      </c>
      <c r="G13" s="3" t="s">
        <v>39</v>
      </c>
      <c r="H13" s="3"/>
      <c r="I13" s="3"/>
      <c r="J13" s="3"/>
      <c r="K13" s="3"/>
      <c r="L13" s="3"/>
      <c r="M13" s="3"/>
      <c r="N13" s="3" t="s">
        <v>38</v>
      </c>
      <c r="O13" s="3" t="s">
        <v>39</v>
      </c>
      <c r="P13" s="3" t="s">
        <v>40</v>
      </c>
      <c r="Q13" s="4" t="s">
        <v>63</v>
      </c>
      <c r="R13" s="4" t="s">
        <v>116</v>
      </c>
      <c r="S13" s="4" t="s">
        <v>116</v>
      </c>
      <c r="T13" s="6">
        <v>1077000000</v>
      </c>
      <c r="U13" s="6">
        <v>4984000000</v>
      </c>
      <c r="V13" s="6">
        <v>0</v>
      </c>
      <c r="W13" s="6">
        <v>6061000000</v>
      </c>
      <c r="X13" s="6">
        <v>0</v>
      </c>
      <c r="Y13" s="6">
        <v>695000000</v>
      </c>
      <c r="Z13" s="6">
        <v>5366000000</v>
      </c>
      <c r="AA13" s="6">
        <v>0</v>
      </c>
      <c r="AB13" s="6">
        <v>0</v>
      </c>
      <c r="AC13" s="6">
        <v>0</v>
      </c>
      <c r="AD13" s="6">
        <v>0</v>
      </c>
    </row>
    <row r="14" spans="1:30" ht="33.75" x14ac:dyDescent="0.25">
      <c r="A14" s="3" t="s">
        <v>33</v>
      </c>
      <c r="B14" s="4" t="s">
        <v>34</v>
      </c>
      <c r="C14" s="5" t="s">
        <v>64</v>
      </c>
      <c r="D14" s="5" t="s">
        <v>103</v>
      </c>
      <c r="E14" s="3" t="s">
        <v>36</v>
      </c>
      <c r="F14" s="3" t="s">
        <v>65</v>
      </c>
      <c r="G14" s="3" t="s">
        <v>56</v>
      </c>
      <c r="H14" s="3" t="s">
        <v>37</v>
      </c>
      <c r="I14" s="3"/>
      <c r="J14" s="3"/>
      <c r="K14" s="3"/>
      <c r="L14" s="3"/>
      <c r="M14" s="3"/>
      <c r="N14" s="3" t="s">
        <v>38</v>
      </c>
      <c r="O14" s="3" t="s">
        <v>66</v>
      </c>
      <c r="P14" s="3" t="s">
        <v>67</v>
      </c>
      <c r="Q14" s="4" t="s">
        <v>68</v>
      </c>
      <c r="R14" s="4" t="s">
        <v>116</v>
      </c>
      <c r="S14" s="4" t="s">
        <v>116</v>
      </c>
      <c r="T14" s="6">
        <v>6412306200</v>
      </c>
      <c r="U14" s="6">
        <v>0</v>
      </c>
      <c r="V14" s="6">
        <v>0</v>
      </c>
      <c r="W14" s="6">
        <v>6412306200</v>
      </c>
      <c r="X14" s="6">
        <v>0</v>
      </c>
      <c r="Y14" s="6">
        <v>0</v>
      </c>
      <c r="Z14" s="6">
        <v>6412306200</v>
      </c>
      <c r="AA14" s="6">
        <v>0</v>
      </c>
      <c r="AB14" s="6">
        <v>0</v>
      </c>
      <c r="AC14" s="6">
        <v>0</v>
      </c>
      <c r="AD14" s="6">
        <v>0</v>
      </c>
    </row>
    <row r="15" spans="1:30" ht="56.25" x14ac:dyDescent="0.25">
      <c r="A15" s="3" t="s">
        <v>33</v>
      </c>
      <c r="B15" s="4" t="s">
        <v>34</v>
      </c>
      <c r="C15" s="5" t="s">
        <v>69</v>
      </c>
      <c r="D15" s="5" t="s">
        <v>112</v>
      </c>
      <c r="E15" s="3" t="s">
        <v>70</v>
      </c>
      <c r="F15" s="3" t="s">
        <v>71</v>
      </c>
      <c r="G15" s="3" t="s">
        <v>72</v>
      </c>
      <c r="H15" s="3" t="s">
        <v>73</v>
      </c>
      <c r="I15" s="3" t="s">
        <v>74</v>
      </c>
      <c r="J15" s="3"/>
      <c r="K15" s="3"/>
      <c r="L15" s="3"/>
      <c r="M15" s="3"/>
      <c r="N15" s="3" t="s">
        <v>38</v>
      </c>
      <c r="O15" s="3" t="s">
        <v>39</v>
      </c>
      <c r="P15" s="3" t="s">
        <v>40</v>
      </c>
      <c r="Q15" s="4" t="s">
        <v>75</v>
      </c>
      <c r="R15" s="4" t="s">
        <v>117</v>
      </c>
      <c r="S15" s="4" t="s">
        <v>118</v>
      </c>
      <c r="T15" s="6">
        <v>39125666638</v>
      </c>
      <c r="U15" s="6">
        <v>0</v>
      </c>
      <c r="V15" s="6">
        <v>0</v>
      </c>
      <c r="W15" s="6">
        <v>39125666638</v>
      </c>
      <c r="X15" s="6">
        <v>0</v>
      </c>
      <c r="Y15" s="6">
        <v>37813674316.389999</v>
      </c>
      <c r="Z15" s="6">
        <v>1311992321.6099999</v>
      </c>
      <c r="AA15" s="6">
        <v>30635363537.540001</v>
      </c>
      <c r="AB15" s="6">
        <v>7541780853.8599997</v>
      </c>
      <c r="AC15" s="6">
        <v>7541780853.8599997</v>
      </c>
      <c r="AD15" s="6">
        <v>5853401197.3599997</v>
      </c>
    </row>
    <row r="16" spans="1:30" ht="78.75" x14ac:dyDescent="0.25">
      <c r="A16" s="3" t="s">
        <v>33</v>
      </c>
      <c r="B16" s="4" t="s">
        <v>34</v>
      </c>
      <c r="C16" s="5" t="s">
        <v>76</v>
      </c>
      <c r="D16" s="5" t="s">
        <v>112</v>
      </c>
      <c r="E16" s="3" t="s">
        <v>70</v>
      </c>
      <c r="F16" s="3" t="s">
        <v>71</v>
      </c>
      <c r="G16" s="3" t="s">
        <v>72</v>
      </c>
      <c r="H16" s="3" t="s">
        <v>77</v>
      </c>
      <c r="I16" s="3" t="s">
        <v>74</v>
      </c>
      <c r="J16" s="3"/>
      <c r="K16" s="3"/>
      <c r="L16" s="3"/>
      <c r="M16" s="3"/>
      <c r="N16" s="3" t="s">
        <v>38</v>
      </c>
      <c r="O16" s="3" t="s">
        <v>39</v>
      </c>
      <c r="P16" s="3" t="s">
        <v>40</v>
      </c>
      <c r="Q16" s="4" t="s">
        <v>75</v>
      </c>
      <c r="R16" s="4" t="s">
        <v>119</v>
      </c>
      <c r="S16" s="4" t="s">
        <v>118</v>
      </c>
      <c r="T16" s="6">
        <v>48795251756</v>
      </c>
      <c r="U16" s="6">
        <v>0</v>
      </c>
      <c r="V16" s="6">
        <v>0</v>
      </c>
      <c r="W16" s="6">
        <v>48795251756</v>
      </c>
      <c r="X16" s="6">
        <v>0</v>
      </c>
      <c r="Y16" s="6">
        <v>18534776830.240002</v>
      </c>
      <c r="Z16" s="6">
        <v>30260474925.759998</v>
      </c>
      <c r="AA16" s="6">
        <v>8188486152.3100004</v>
      </c>
      <c r="AB16" s="6">
        <v>3102132015</v>
      </c>
      <c r="AC16" s="6">
        <v>3102132015</v>
      </c>
      <c r="AD16" s="6">
        <v>3089592913</v>
      </c>
    </row>
    <row r="17" spans="1:30" ht="56.25" x14ac:dyDescent="0.25">
      <c r="A17" s="3" t="s">
        <v>33</v>
      </c>
      <c r="B17" s="4" t="s">
        <v>34</v>
      </c>
      <c r="C17" s="5" t="s">
        <v>78</v>
      </c>
      <c r="D17" s="5" t="s">
        <v>112</v>
      </c>
      <c r="E17" s="3" t="s">
        <v>70</v>
      </c>
      <c r="F17" s="3" t="s">
        <v>71</v>
      </c>
      <c r="G17" s="3" t="s">
        <v>72</v>
      </c>
      <c r="H17" s="3" t="s">
        <v>79</v>
      </c>
      <c r="I17" s="3" t="s">
        <v>74</v>
      </c>
      <c r="J17" s="3"/>
      <c r="K17" s="3"/>
      <c r="L17" s="3"/>
      <c r="M17" s="3"/>
      <c r="N17" s="3" t="s">
        <v>38</v>
      </c>
      <c r="O17" s="3" t="s">
        <v>39</v>
      </c>
      <c r="P17" s="3" t="s">
        <v>40</v>
      </c>
      <c r="Q17" s="4" t="s">
        <v>75</v>
      </c>
      <c r="R17" s="4" t="s">
        <v>120</v>
      </c>
      <c r="S17" s="4" t="s">
        <v>118</v>
      </c>
      <c r="T17" s="6">
        <v>105399170163</v>
      </c>
      <c r="U17" s="6">
        <v>0</v>
      </c>
      <c r="V17" s="6">
        <v>0</v>
      </c>
      <c r="W17" s="6">
        <v>105399170163</v>
      </c>
      <c r="X17" s="6">
        <v>0</v>
      </c>
      <c r="Y17" s="6">
        <v>88643150168.320007</v>
      </c>
      <c r="Z17" s="6">
        <v>16756019994.68</v>
      </c>
      <c r="AA17" s="6">
        <v>78386472427.490005</v>
      </c>
      <c r="AB17" s="6">
        <v>21592206214.080002</v>
      </c>
      <c r="AC17" s="6">
        <v>15111589414.08</v>
      </c>
      <c r="AD17" s="6">
        <v>14437930192.98</v>
      </c>
    </row>
    <row r="18" spans="1:30" ht="78.75" x14ac:dyDescent="0.25">
      <c r="A18" s="3" t="s">
        <v>33</v>
      </c>
      <c r="B18" s="4" t="s">
        <v>34</v>
      </c>
      <c r="C18" s="5" t="s">
        <v>80</v>
      </c>
      <c r="D18" s="5" t="s">
        <v>112</v>
      </c>
      <c r="E18" s="3" t="s">
        <v>70</v>
      </c>
      <c r="F18" s="3" t="s">
        <v>71</v>
      </c>
      <c r="G18" s="3" t="s">
        <v>72</v>
      </c>
      <c r="H18" s="3" t="s">
        <v>54</v>
      </c>
      <c r="I18" s="3" t="s">
        <v>81</v>
      </c>
      <c r="J18" s="3"/>
      <c r="K18" s="3"/>
      <c r="L18" s="3"/>
      <c r="M18" s="3"/>
      <c r="N18" s="3" t="s">
        <v>38</v>
      </c>
      <c r="O18" s="3" t="s">
        <v>39</v>
      </c>
      <c r="P18" s="3" t="s">
        <v>40</v>
      </c>
      <c r="Q18" s="4" t="s">
        <v>82</v>
      </c>
      <c r="R18" s="4" t="s">
        <v>121</v>
      </c>
      <c r="S18" s="4" t="s">
        <v>118</v>
      </c>
      <c r="T18" s="6">
        <v>14166551013</v>
      </c>
      <c r="U18" s="6">
        <v>0</v>
      </c>
      <c r="V18" s="6">
        <v>0</v>
      </c>
      <c r="W18" s="6">
        <v>14166551013</v>
      </c>
      <c r="X18" s="6">
        <v>0</v>
      </c>
      <c r="Y18" s="6">
        <v>12823123302.190001</v>
      </c>
      <c r="Z18" s="6">
        <v>1343427710.8099999</v>
      </c>
      <c r="AA18" s="6">
        <v>11301680805.889999</v>
      </c>
      <c r="AB18" s="6">
        <v>2133538614.6199999</v>
      </c>
      <c r="AC18" s="6">
        <v>2120371982.6199999</v>
      </c>
      <c r="AD18" s="6">
        <v>2063773202.6199999</v>
      </c>
    </row>
    <row r="19" spans="1:30" ht="78.75" x14ac:dyDescent="0.25">
      <c r="A19" s="3" t="s">
        <v>33</v>
      </c>
      <c r="B19" s="4" t="s">
        <v>34</v>
      </c>
      <c r="C19" s="5" t="s">
        <v>83</v>
      </c>
      <c r="D19" s="5" t="s">
        <v>112</v>
      </c>
      <c r="E19" s="3" t="s">
        <v>70</v>
      </c>
      <c r="F19" s="3" t="s">
        <v>71</v>
      </c>
      <c r="G19" s="3" t="s">
        <v>72</v>
      </c>
      <c r="H19" s="3" t="s">
        <v>54</v>
      </c>
      <c r="I19" s="3" t="s">
        <v>84</v>
      </c>
      <c r="J19" s="3"/>
      <c r="K19" s="3"/>
      <c r="L19" s="3"/>
      <c r="M19" s="3"/>
      <c r="N19" s="3" t="s">
        <v>38</v>
      </c>
      <c r="O19" s="3" t="s">
        <v>39</v>
      </c>
      <c r="P19" s="3" t="s">
        <v>40</v>
      </c>
      <c r="Q19" s="4" t="s">
        <v>85</v>
      </c>
      <c r="R19" s="4" t="s">
        <v>121</v>
      </c>
      <c r="S19" s="4" t="s">
        <v>118</v>
      </c>
      <c r="T19" s="6">
        <v>7727729961</v>
      </c>
      <c r="U19" s="6">
        <v>0</v>
      </c>
      <c r="V19" s="6">
        <v>0</v>
      </c>
      <c r="W19" s="6">
        <v>7727729961</v>
      </c>
      <c r="X19" s="6">
        <v>0</v>
      </c>
      <c r="Y19" s="6">
        <v>7351551306.71</v>
      </c>
      <c r="Z19" s="6">
        <v>376178654.29000002</v>
      </c>
      <c r="AA19" s="6">
        <v>6298441483.7700005</v>
      </c>
      <c r="AB19" s="6">
        <v>513718668</v>
      </c>
      <c r="AC19" s="6">
        <v>512173674</v>
      </c>
      <c r="AD19" s="6">
        <v>503312416</v>
      </c>
    </row>
    <row r="20" spans="1:30" ht="78.75" x14ac:dyDescent="0.25">
      <c r="A20" s="3" t="s">
        <v>33</v>
      </c>
      <c r="B20" s="4" t="s">
        <v>34</v>
      </c>
      <c r="C20" s="5" t="s">
        <v>86</v>
      </c>
      <c r="D20" s="5" t="s">
        <v>112</v>
      </c>
      <c r="E20" s="3" t="s">
        <v>70</v>
      </c>
      <c r="F20" s="3" t="s">
        <v>71</v>
      </c>
      <c r="G20" s="3" t="s">
        <v>72</v>
      </c>
      <c r="H20" s="3" t="s">
        <v>54</v>
      </c>
      <c r="I20" s="3" t="s">
        <v>74</v>
      </c>
      <c r="J20" s="3"/>
      <c r="K20" s="3"/>
      <c r="L20" s="3"/>
      <c r="M20" s="3"/>
      <c r="N20" s="3" t="s">
        <v>38</v>
      </c>
      <c r="O20" s="3" t="s">
        <v>39</v>
      </c>
      <c r="P20" s="3" t="s">
        <v>40</v>
      </c>
      <c r="Q20" s="4" t="s">
        <v>75</v>
      </c>
      <c r="R20" s="4" t="s">
        <v>121</v>
      </c>
      <c r="S20" s="4" t="s">
        <v>118</v>
      </c>
      <c r="T20" s="6">
        <v>1347452923</v>
      </c>
      <c r="U20" s="6">
        <v>0</v>
      </c>
      <c r="V20" s="6">
        <v>0</v>
      </c>
      <c r="W20" s="6">
        <v>1347452923</v>
      </c>
      <c r="X20" s="6">
        <v>0</v>
      </c>
      <c r="Y20" s="6">
        <v>1347452923</v>
      </c>
      <c r="Z20" s="6">
        <v>0</v>
      </c>
      <c r="AA20" s="6">
        <v>1347452923</v>
      </c>
      <c r="AB20" s="6">
        <v>0</v>
      </c>
      <c r="AC20" s="6">
        <v>0</v>
      </c>
      <c r="AD20" s="6">
        <v>0</v>
      </c>
    </row>
    <row r="21" spans="1:30" ht="56.25" x14ac:dyDescent="0.25">
      <c r="A21" s="3" t="s">
        <v>33</v>
      </c>
      <c r="B21" s="4" t="s">
        <v>34</v>
      </c>
      <c r="C21" s="5" t="s">
        <v>87</v>
      </c>
      <c r="D21" s="5" t="s">
        <v>112</v>
      </c>
      <c r="E21" s="3" t="s">
        <v>70</v>
      </c>
      <c r="F21" s="3" t="s">
        <v>71</v>
      </c>
      <c r="G21" s="3" t="s">
        <v>72</v>
      </c>
      <c r="H21" s="3" t="s">
        <v>88</v>
      </c>
      <c r="I21" s="3" t="s">
        <v>74</v>
      </c>
      <c r="J21" s="3"/>
      <c r="K21" s="3"/>
      <c r="L21" s="3"/>
      <c r="M21" s="3"/>
      <c r="N21" s="3" t="s">
        <v>38</v>
      </c>
      <c r="O21" s="3" t="s">
        <v>39</v>
      </c>
      <c r="P21" s="3" t="s">
        <v>40</v>
      </c>
      <c r="Q21" s="4" t="s">
        <v>75</v>
      </c>
      <c r="R21" s="4" t="s">
        <v>122</v>
      </c>
      <c r="S21" s="4" t="s">
        <v>118</v>
      </c>
      <c r="T21" s="6">
        <v>531611592188</v>
      </c>
      <c r="U21" s="6">
        <v>0</v>
      </c>
      <c r="V21" s="6">
        <v>0</v>
      </c>
      <c r="W21" s="6">
        <v>531611592188</v>
      </c>
      <c r="X21" s="6">
        <v>0</v>
      </c>
      <c r="Y21" s="6">
        <v>521330013679</v>
      </c>
      <c r="Z21" s="6">
        <v>10281578509</v>
      </c>
      <c r="AA21" s="6">
        <v>212138907266.64999</v>
      </c>
      <c r="AB21" s="6">
        <v>164634100771.64999</v>
      </c>
      <c r="AC21" s="6">
        <v>160291372179.20001</v>
      </c>
      <c r="AD21" s="6">
        <v>159423669202</v>
      </c>
    </row>
    <row r="22" spans="1:30" ht="56.25" x14ac:dyDescent="0.25">
      <c r="A22" s="3" t="s">
        <v>33</v>
      </c>
      <c r="B22" s="4" t="s">
        <v>34</v>
      </c>
      <c r="C22" s="5" t="s">
        <v>89</v>
      </c>
      <c r="D22" s="5" t="s">
        <v>112</v>
      </c>
      <c r="E22" s="3" t="s">
        <v>70</v>
      </c>
      <c r="F22" s="3" t="s">
        <v>71</v>
      </c>
      <c r="G22" s="3" t="s">
        <v>72</v>
      </c>
      <c r="H22" s="3" t="s">
        <v>90</v>
      </c>
      <c r="I22" s="3" t="s">
        <v>74</v>
      </c>
      <c r="J22" s="3"/>
      <c r="K22" s="3"/>
      <c r="L22" s="3"/>
      <c r="M22" s="3"/>
      <c r="N22" s="3" t="s">
        <v>38</v>
      </c>
      <c r="O22" s="3" t="s">
        <v>39</v>
      </c>
      <c r="P22" s="3" t="s">
        <v>40</v>
      </c>
      <c r="Q22" s="4" t="s">
        <v>75</v>
      </c>
      <c r="R22" s="4" t="s">
        <v>123</v>
      </c>
      <c r="S22" s="4" t="s">
        <v>118</v>
      </c>
      <c r="T22" s="6">
        <v>1444283355139</v>
      </c>
      <c r="U22" s="6">
        <v>0</v>
      </c>
      <c r="V22" s="6">
        <v>0</v>
      </c>
      <c r="W22" s="6">
        <v>1444283355139</v>
      </c>
      <c r="X22" s="6">
        <v>0</v>
      </c>
      <c r="Y22" s="6">
        <v>1360775230625.5</v>
      </c>
      <c r="Z22" s="6">
        <v>83508124513.5</v>
      </c>
      <c r="AA22" s="6">
        <v>280677758465.53003</v>
      </c>
      <c r="AB22" s="6">
        <v>212960063811.14999</v>
      </c>
      <c r="AC22" s="6">
        <v>212932407232.14999</v>
      </c>
      <c r="AD22" s="6">
        <v>212815323190.31</v>
      </c>
    </row>
    <row r="23" spans="1:30" ht="90" x14ac:dyDescent="0.25">
      <c r="A23" s="3" t="s">
        <v>33</v>
      </c>
      <c r="B23" s="4" t="s">
        <v>34</v>
      </c>
      <c r="C23" s="5" t="s">
        <v>91</v>
      </c>
      <c r="D23" s="5" t="s">
        <v>112</v>
      </c>
      <c r="E23" s="3" t="s">
        <v>70</v>
      </c>
      <c r="F23" s="3" t="s">
        <v>71</v>
      </c>
      <c r="G23" s="3" t="s">
        <v>72</v>
      </c>
      <c r="H23" s="3" t="s">
        <v>92</v>
      </c>
      <c r="I23" s="3" t="s">
        <v>74</v>
      </c>
      <c r="J23" s="3"/>
      <c r="K23" s="3"/>
      <c r="L23" s="3"/>
      <c r="M23" s="3"/>
      <c r="N23" s="3" t="s">
        <v>38</v>
      </c>
      <c r="O23" s="3" t="s">
        <v>39</v>
      </c>
      <c r="P23" s="3" t="s">
        <v>40</v>
      </c>
      <c r="Q23" s="4" t="s">
        <v>75</v>
      </c>
      <c r="R23" s="4" t="s">
        <v>124</v>
      </c>
      <c r="S23" s="4" t="s">
        <v>118</v>
      </c>
      <c r="T23" s="6">
        <v>119508712578</v>
      </c>
      <c r="U23" s="6">
        <v>0</v>
      </c>
      <c r="V23" s="6">
        <v>0</v>
      </c>
      <c r="W23" s="6">
        <v>119508712578</v>
      </c>
      <c r="X23" s="6">
        <v>0</v>
      </c>
      <c r="Y23" s="6">
        <v>65081681880.150002</v>
      </c>
      <c r="Z23" s="6">
        <v>54427030697.849998</v>
      </c>
      <c r="AA23" s="6">
        <v>39848455046.419998</v>
      </c>
      <c r="AB23" s="6">
        <v>1384470461</v>
      </c>
      <c r="AC23" s="6">
        <v>1368495529</v>
      </c>
      <c r="AD23" s="6">
        <v>1351087648</v>
      </c>
    </row>
    <row r="24" spans="1:30" ht="78.75" x14ac:dyDescent="0.25">
      <c r="A24" s="3" t="s">
        <v>33</v>
      </c>
      <c r="B24" s="4" t="s">
        <v>34</v>
      </c>
      <c r="C24" s="5" t="s">
        <v>93</v>
      </c>
      <c r="D24" s="5" t="s">
        <v>112</v>
      </c>
      <c r="E24" s="3" t="s">
        <v>70</v>
      </c>
      <c r="F24" s="3" t="s">
        <v>94</v>
      </c>
      <c r="G24" s="3" t="s">
        <v>72</v>
      </c>
      <c r="H24" s="3" t="s">
        <v>95</v>
      </c>
      <c r="I24" s="3" t="s">
        <v>96</v>
      </c>
      <c r="J24" s="3"/>
      <c r="K24" s="3"/>
      <c r="L24" s="3"/>
      <c r="M24" s="3"/>
      <c r="N24" s="3" t="s">
        <v>38</v>
      </c>
      <c r="O24" s="3" t="s">
        <v>39</v>
      </c>
      <c r="P24" s="3" t="s">
        <v>40</v>
      </c>
      <c r="Q24" s="4" t="s">
        <v>97</v>
      </c>
      <c r="R24" s="4" t="s">
        <v>125</v>
      </c>
      <c r="S24" s="4" t="s">
        <v>126</v>
      </c>
      <c r="T24" s="6">
        <v>34910239481</v>
      </c>
      <c r="U24" s="6">
        <v>0</v>
      </c>
      <c r="V24" s="6">
        <v>0</v>
      </c>
      <c r="W24" s="6">
        <v>34910239481</v>
      </c>
      <c r="X24" s="6">
        <v>0</v>
      </c>
      <c r="Y24" s="6">
        <v>33786078166.34</v>
      </c>
      <c r="Z24" s="6">
        <v>1124161314.6600001</v>
      </c>
      <c r="AA24" s="6">
        <v>27673327584.689999</v>
      </c>
      <c r="AB24" s="6">
        <v>10219409423.040001</v>
      </c>
      <c r="AC24" s="6">
        <v>10219409423.040001</v>
      </c>
      <c r="AD24" s="6">
        <v>10212796163.040001</v>
      </c>
    </row>
    <row r="25" spans="1:30" ht="90" x14ac:dyDescent="0.25">
      <c r="A25" s="3" t="s">
        <v>33</v>
      </c>
      <c r="B25" s="4" t="s">
        <v>34</v>
      </c>
      <c r="C25" s="5" t="s">
        <v>98</v>
      </c>
      <c r="D25" s="5" t="s">
        <v>112</v>
      </c>
      <c r="E25" s="3" t="s">
        <v>70</v>
      </c>
      <c r="F25" s="3" t="s">
        <v>94</v>
      </c>
      <c r="G25" s="3" t="s">
        <v>72</v>
      </c>
      <c r="H25" s="3" t="s">
        <v>99</v>
      </c>
      <c r="I25" s="3" t="s">
        <v>100</v>
      </c>
      <c r="J25" s="3"/>
      <c r="K25" s="3"/>
      <c r="L25" s="3"/>
      <c r="M25" s="3"/>
      <c r="N25" s="3" t="s">
        <v>38</v>
      </c>
      <c r="O25" s="3" t="s">
        <v>39</v>
      </c>
      <c r="P25" s="3" t="s">
        <v>40</v>
      </c>
      <c r="Q25" s="4" t="s">
        <v>101</v>
      </c>
      <c r="R25" s="4" t="s">
        <v>127</v>
      </c>
      <c r="S25" s="4" t="s">
        <v>126</v>
      </c>
      <c r="T25" s="6">
        <v>30012111485</v>
      </c>
      <c r="U25" s="6">
        <v>0</v>
      </c>
      <c r="V25" s="6">
        <v>0</v>
      </c>
      <c r="W25" s="6">
        <v>30012111485</v>
      </c>
      <c r="X25" s="6">
        <v>0</v>
      </c>
      <c r="Y25" s="6">
        <v>28218976107</v>
      </c>
      <c r="Z25" s="6">
        <v>1793135378</v>
      </c>
      <c r="AA25" s="6">
        <v>26134161719.029999</v>
      </c>
      <c r="AB25" s="6">
        <v>4719086454.75</v>
      </c>
      <c r="AC25" s="6">
        <v>4719086454.75</v>
      </c>
      <c r="AD25" s="6">
        <v>4645671957.75</v>
      </c>
    </row>
    <row r="26" spans="1:30" x14ac:dyDescent="0.25">
      <c r="A26" s="3" t="s">
        <v>1</v>
      </c>
      <c r="B26" s="4" t="s">
        <v>1</v>
      </c>
      <c r="C26" s="5" t="s">
        <v>1</v>
      </c>
      <c r="D26" s="5"/>
      <c r="E26" s="3" t="s">
        <v>1</v>
      </c>
      <c r="F26" s="3" t="s">
        <v>1</v>
      </c>
      <c r="G26" s="3" t="s">
        <v>1</v>
      </c>
      <c r="H26" s="3" t="s">
        <v>1</v>
      </c>
      <c r="I26" s="3" t="s">
        <v>1</v>
      </c>
      <c r="J26" s="3" t="s">
        <v>1</v>
      </c>
      <c r="K26" s="3" t="s">
        <v>1</v>
      </c>
      <c r="L26" s="3" t="s">
        <v>1</v>
      </c>
      <c r="M26" s="3" t="s">
        <v>1</v>
      </c>
      <c r="N26" s="3" t="s">
        <v>1</v>
      </c>
      <c r="O26" s="3" t="s">
        <v>1</v>
      </c>
      <c r="P26" s="3" t="s">
        <v>1</v>
      </c>
      <c r="Q26" s="4" t="s">
        <v>1</v>
      </c>
      <c r="R26" s="4"/>
      <c r="S26" s="4"/>
      <c r="T26" s="6">
        <v>4356970463925</v>
      </c>
      <c r="U26" s="6">
        <v>19130000000</v>
      </c>
      <c r="V26" s="6">
        <v>0</v>
      </c>
      <c r="W26" s="6">
        <v>4376100463925</v>
      </c>
      <c r="X26" s="6">
        <v>0</v>
      </c>
      <c r="Y26" s="6">
        <v>4055743337254.2002</v>
      </c>
      <c r="Z26" s="6">
        <v>320357126670.79999</v>
      </c>
      <c r="AA26" s="6">
        <v>1025961957507.37</v>
      </c>
      <c r="AB26" s="6">
        <v>645368110698.66003</v>
      </c>
      <c r="AC26" s="6">
        <v>634059882034.27002</v>
      </c>
      <c r="AD26" s="6">
        <v>625529925925.03003</v>
      </c>
    </row>
    <row r="27" spans="1:30" x14ac:dyDescent="0.25">
      <c r="A27" s="3" t="s">
        <v>1</v>
      </c>
      <c r="B27" s="7" t="s">
        <v>1</v>
      </c>
      <c r="C27" s="5" t="s">
        <v>1</v>
      </c>
      <c r="D27" s="5"/>
      <c r="E27" s="3" t="s">
        <v>1</v>
      </c>
      <c r="F27" s="3" t="s">
        <v>1</v>
      </c>
      <c r="G27" s="3" t="s">
        <v>1</v>
      </c>
      <c r="H27" s="3" t="s">
        <v>1</v>
      </c>
      <c r="I27" s="3" t="s">
        <v>1</v>
      </c>
      <c r="J27" s="3" t="s">
        <v>1</v>
      </c>
      <c r="K27" s="3" t="s">
        <v>1</v>
      </c>
      <c r="L27" s="3" t="s">
        <v>1</v>
      </c>
      <c r="M27" s="3" t="s">
        <v>1</v>
      </c>
      <c r="N27" s="3" t="s">
        <v>1</v>
      </c>
      <c r="O27" s="3" t="s">
        <v>1</v>
      </c>
      <c r="P27" s="3" t="s">
        <v>1</v>
      </c>
      <c r="Q27" s="4" t="s">
        <v>1</v>
      </c>
      <c r="R27" s="4"/>
      <c r="S27" s="4"/>
      <c r="T27" s="8" t="s">
        <v>1</v>
      </c>
      <c r="U27" s="8" t="s">
        <v>1</v>
      </c>
      <c r="V27" s="8" t="s">
        <v>1</v>
      </c>
      <c r="W27" s="8" t="s">
        <v>1</v>
      </c>
      <c r="X27" s="8" t="s">
        <v>1</v>
      </c>
      <c r="Y27" s="8" t="s">
        <v>1</v>
      </c>
      <c r="Z27" s="8" t="s">
        <v>1</v>
      </c>
      <c r="AA27" s="8" t="s">
        <v>1</v>
      </c>
      <c r="AB27" s="8" t="s">
        <v>1</v>
      </c>
      <c r="AC27" s="8" t="s">
        <v>1</v>
      </c>
      <c r="AD27" s="8" t="s">
        <v>1</v>
      </c>
    </row>
    <row r="28" spans="1:30" ht="33.950000000000003" customHeight="1" x14ac:dyDescent="0.25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REP_EPG034_EjecucionPresupuesta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Heidi Castro López</cp:lastModifiedBy>
  <dcterms:modified xsi:type="dcterms:W3CDTF">2024-04-24T21:47:30Z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